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si\OneDrive\Рабочий стол\На сайт\Питание\"/>
    </mc:Choice>
  </mc:AlternateContent>
  <xr:revisionPtr revIDLastSave="0" documentId="8_{8CDE8517-27FC-4D78-8EDB-31F77FEFE4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6 школа " sheetId="1" r:id="rId1"/>
    <sheet name="Лист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8" i="1"/>
  <c r="J128" i="1"/>
  <c r="I128" i="1"/>
  <c r="H128" i="1"/>
  <c r="G128" i="1"/>
  <c r="F128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H13" i="1" l="1"/>
  <c r="G13" i="1"/>
  <c r="L194" i="1"/>
  <c r="L175" i="1"/>
  <c r="L156" i="1"/>
  <c r="L137" i="1"/>
  <c r="L119" i="1"/>
  <c r="L99" i="1"/>
  <c r="L80" i="1"/>
  <c r="L6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9" i="1"/>
  <c r="A129" i="1"/>
  <c r="B120" i="1"/>
  <c r="A120" i="1"/>
  <c r="J119" i="1"/>
  <c r="I119" i="1"/>
  <c r="H119" i="1"/>
  <c r="G119" i="1"/>
  <c r="F119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J120" i="1" l="1"/>
  <c r="H120" i="1"/>
  <c r="I120" i="1"/>
  <c r="G120" i="1"/>
  <c r="L195" i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20" i="1"/>
  <c r="L138" i="1"/>
  <c r="L157" i="1"/>
  <c r="L176" i="1"/>
  <c r="H81" i="1"/>
  <c r="G81" i="1"/>
  <c r="I81" i="1"/>
  <c r="G62" i="1"/>
  <c r="F120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<sst xmlns="http://schemas.openxmlformats.org/spreadsheetml/2006/main" count="401" uniqueCount="142">
  <si>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</si>
  <si>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</si>
  <si>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</si>
  <si>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</si>
  <si>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</si>
  <si>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</si>
  <si>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</si>
  <si>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</si>
  <si>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</si>
  <si>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</si>
  <si>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</si>
  <si>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</si>
  <si>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</si>
  <si>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</si>
  <si>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</si>
  <si>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</si>
  <si>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</si>
  <si>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</si>
  <si>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</si>
  <si>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</si>
  <si>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</si>
  <si>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</si>
  <si>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</si>
  <si>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</si>
  <si>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</si>
  <si>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</si>
  <si>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</si>
  <si>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</si>
  <si>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</si>
  <si>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</si>
  <si>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</si>
  <si>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</si>
  <si>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</si>
  <si>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</si>
  <si>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</si>
  <si>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</si>
  <si>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</si>
  <si>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</si>
  <si>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</si>
  <si>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</si>
  <si>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</si>
  <si>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</si>
  <si>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</si>
  <si>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 xml:space="preserve">Напиток шоколадный 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</si>
  <si>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</si>
  <si>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</si>
  <si>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</si>
  <si>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</si>
  <si>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</si>
  <si>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</si>
  <si>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302 ТТК6093</t>
  </si>
  <si>
    <t>Лапшина 693</t>
  </si>
  <si>
    <t>пром. произ-во,</t>
  </si>
  <si>
    <t>Напиток лимонный</t>
  </si>
  <si>
    <t>Лапшина 699</t>
  </si>
  <si>
    <t>Лапшина 692</t>
  </si>
  <si>
    <t>54-1о-2020 ТТК6093</t>
  </si>
  <si>
    <t>Лапшина 302 ТТк 6103</t>
  </si>
  <si>
    <t>Суп картофельный с бобовыми и с гренками</t>
  </si>
  <si>
    <t>Компот из свежих замороженных ягод</t>
  </si>
  <si>
    <t>Хлеб ржано-пшеничный 1с</t>
  </si>
  <si>
    <t>Рассольник "Ленинградский"</t>
  </si>
  <si>
    <t>Пельмени отварные с мясом и маслом сливочным</t>
  </si>
  <si>
    <t>Компот из свежих плодов</t>
  </si>
  <si>
    <t>Суп картофельный с макаронными изделиями "Бабушкин"</t>
  </si>
  <si>
    <t xml:space="preserve">Компот из смеси  сухофруктов </t>
  </si>
  <si>
    <t>Борщ с капустой и картофелем</t>
  </si>
  <si>
    <t>Запеканка картофельная с мясом и маслом</t>
  </si>
  <si>
    <t>Щи из свежей капусты и картофеля со сметаной</t>
  </si>
  <si>
    <t xml:space="preserve">Сок фруктовый </t>
  </si>
  <si>
    <t>Тефтели с соусом</t>
  </si>
  <si>
    <t xml:space="preserve">Плов </t>
  </si>
  <si>
    <t>Суп-лапша домашняя "Бабушкин"</t>
  </si>
  <si>
    <t>Бройлерный цыпленок запеченный с сухарях с картофелем</t>
  </si>
  <si>
    <t>Биточки мясные с красным соусом</t>
  </si>
  <si>
    <t>Каша рассыпчатая гречневая</t>
  </si>
  <si>
    <t>Салат "Степной"</t>
  </si>
  <si>
    <t>Свекольник со сметаной</t>
  </si>
  <si>
    <t>Тутельян 81 ; 115</t>
  </si>
  <si>
    <t>Лапшина 461</t>
  </si>
  <si>
    <t>Лапшина 516</t>
  </si>
  <si>
    <t>Лапшина 707</t>
  </si>
  <si>
    <t>Лапшина 148</t>
  </si>
  <si>
    <t>Лапшина 227;494</t>
  </si>
  <si>
    <t>Тутельян 375</t>
  </si>
  <si>
    <t>Лапшина 443</t>
  </si>
  <si>
    <t>Лапшина 451</t>
  </si>
  <si>
    <t>Лапшина 639</t>
  </si>
  <si>
    <t>Лапшина 25</t>
  </si>
  <si>
    <t>54-18с-2020</t>
  </si>
  <si>
    <t>Лапшина 437</t>
  </si>
  <si>
    <t>Тутельян 315</t>
  </si>
  <si>
    <t>Тутельян 82</t>
  </si>
  <si>
    <t>54-3м-2020</t>
  </si>
  <si>
    <t>Лапшина 631</t>
  </si>
  <si>
    <t>Тутельян 81 ;115</t>
  </si>
  <si>
    <t>Лапшина 302</t>
  </si>
  <si>
    <t>Лапшина 478</t>
  </si>
  <si>
    <t>Лапшина 508</t>
  </si>
  <si>
    <t xml:space="preserve">Картофельное пюре </t>
  </si>
  <si>
    <t xml:space="preserve">Салат из белокочанной капусты </t>
  </si>
  <si>
    <t xml:space="preserve">Тутельян </t>
  </si>
  <si>
    <t xml:space="preserve">МАОУ СОШ №6 г.Гай </t>
  </si>
  <si>
    <t xml:space="preserve">Котлеты рубленные из бройлеров-цыплят </t>
  </si>
  <si>
    <t>Макароны отварные</t>
  </si>
  <si>
    <t>Лапшина 499,516,43</t>
  </si>
  <si>
    <t xml:space="preserve">Винегрет овощной </t>
  </si>
  <si>
    <t xml:space="preserve">Гуляш </t>
  </si>
  <si>
    <t>Салат из свеклы с зелёным горошком</t>
  </si>
  <si>
    <t>Генеральный директор ООО "КШП"</t>
  </si>
  <si>
    <t>Кайдашова Л.Б.</t>
  </si>
  <si>
    <t>Тутельян 57</t>
  </si>
  <si>
    <t>Тутельян 76</t>
  </si>
  <si>
    <t>Тутельян 60</t>
  </si>
  <si>
    <t>ларшина 431</t>
  </si>
  <si>
    <t>Лапшина 719</t>
  </si>
  <si>
    <t>Тутельян 67</t>
  </si>
  <si>
    <t>Хлеб пшеничный из муки в/с</t>
  </si>
  <si>
    <t xml:space="preserve">Запеканка из творога.Макароны отварные с сыром и маслом </t>
  </si>
  <si>
    <t xml:space="preserve">Каша молочная пшеничная с маслом. Блинчики </t>
  </si>
  <si>
    <t xml:space="preserve">Котлеты рубленные из бройлеров-цыплят .Картофельное пюре. Салат из белокачанной капусты </t>
  </si>
  <si>
    <t xml:space="preserve">Котлеты рубленные из бройлеров-цыплят.Картофельное пюре. Салат из белокачанной капусты </t>
  </si>
  <si>
    <t>Бройлерный цыпленок тушеный в соусе.Макароны отварные</t>
  </si>
  <si>
    <t>Лапшина 499,520,43</t>
  </si>
  <si>
    <t xml:space="preserve">Яблоко </t>
  </si>
  <si>
    <t>Яблоко</t>
  </si>
  <si>
    <t>Печенье</t>
  </si>
  <si>
    <t>Лапшина 43</t>
  </si>
  <si>
    <t xml:space="preserve">Пирожное </t>
  </si>
  <si>
    <t xml:space="preserve">Икра из кабачков </t>
  </si>
  <si>
    <t xml:space="preserve">Вафли </t>
  </si>
  <si>
    <t xml:space="preserve">Компот из смеси сухофруктов </t>
  </si>
  <si>
    <t xml:space="preserve">Пельмени с курицей . Масло сливочное на полив </t>
  </si>
  <si>
    <t xml:space="preserve">Печенье </t>
  </si>
  <si>
    <t xml:space="preserve">Чай с молоком </t>
  </si>
  <si>
    <t xml:space="preserve"> Каша молочная "дружба  с маслом сливочным. Горячий бутерброд с сыром и маслом сливочным</t>
  </si>
  <si>
    <t xml:space="preserve">Батон нарезной </t>
  </si>
  <si>
    <t>Котлеты. Макароны отварные. Икра из кабачков</t>
  </si>
  <si>
    <t>Лапшина 499,516,101</t>
  </si>
  <si>
    <t>Каша молочная рисовая с маслом сливочным. Блинчики с начинкой . Яйцо вареное вкрутую</t>
  </si>
  <si>
    <t>Вафли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</si>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</sst>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2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4" borderId="25" xfId="2" applyFill="1" applyBorder="1" applyAlignment="1">
      <alignment horizontal="left" wrapText="1"/>
    </xf>
    <xf numFmtId="0" fontId="11" fillId="0" borderId="21" xfId="2" applyBorder="1" applyAlignment="1">
      <alignment horizontal="left" wrapText="1"/>
    </xf>
    <xf numFmtId="0" fontId="6" fillId="0" borderId="1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1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12" fillId="4" borderId="29" xfId="0" applyFont="1" applyFill="1" applyBorder="1" applyAlignment="1" applyProtection="1">
      <alignment horizontal="center" wrapText="1"/>
      <protection locked="0"/>
    </xf>
    <xf numFmtId="2" fontId="11" fillId="0" borderId="23" xfId="1" applyNumberForma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0" fontId="16" fillId="2" borderId="23" xfId="0" applyFont="1" applyFill="1" applyBorder="1" applyAlignment="1" applyProtection="1">
      <alignment horizontal="center" vertical="top" wrapText="1"/>
      <protection locked="0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2" fontId="13" fillId="0" borderId="22" xfId="0" applyNumberFormat="1" applyFont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11" fillId="0" borderId="4" xfId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2" fontId="13" fillId="0" borderId="29" xfId="1" applyNumberFormat="1" applyFont="1" applyBorder="1" applyAlignment="1">
      <alignment horizontal="center"/>
    </xf>
    <xf numFmtId="0" fontId="12" fillId="4" borderId="23" xfId="0" applyFont="1" applyFill="1" applyBorder="1" applyAlignment="1" applyProtection="1">
      <alignment horizontal="center" wrapText="1"/>
      <protection locked="0"/>
    </xf>
    <xf numFmtId="0" fontId="2" fillId="4" borderId="23" xfId="0" applyFont="1" applyFill="1" applyBorder="1" applyAlignment="1">
      <alignment horizontal="center" vertical="top" wrapText="1"/>
    </xf>
    <xf numFmtId="0" fontId="11" fillId="0" borderId="2" xfId="4" applyBorder="1" applyAlignment="1">
      <alignment horizontal="left" wrapText="1"/>
    </xf>
    <xf numFmtId="2" fontId="11" fillId="0" borderId="5" xfId="4" applyNumberFormat="1" applyBorder="1" applyAlignment="1">
      <alignment horizontal="center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164" fontId="11" fillId="2" borderId="5" xfId="1" applyNumberFormat="1" applyFill="1" applyBorder="1" applyAlignment="1">
      <alignment horizontal="center"/>
    </xf>
    <xf numFmtId="1" fontId="11" fillId="2" borderId="5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1" fontId="11" fillId="0" borderId="2" xfId="4" applyNumberFormat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1" fillId="2" borderId="5" xfId="1" applyNumberFormat="1" applyFill="1" applyBorder="1" applyAlignment="1">
      <alignment horizontal="center"/>
    </xf>
    <xf numFmtId="2" fontId="11" fillId="2" borderId="23" xfId="1" applyNumberFormat="1" applyFill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0" fontId="11" fillId="2" borderId="2" xfId="1" applyFill="1" applyBorder="1" applyAlignment="1">
      <alignment horizontal="center"/>
    </xf>
    <xf numFmtId="0" fontId="11" fillId="2" borderId="25" xfId="1" applyFill="1" applyBorder="1" applyAlignment="1">
      <alignment horizontal="left" wrapText="1"/>
    </xf>
    <xf numFmtId="0" fontId="11" fillId="2" borderId="21" xfId="2" applyFill="1" applyBorder="1" applyAlignment="1">
      <alignment horizontal="left" wrapText="1"/>
    </xf>
    <xf numFmtId="164" fontId="11" fillId="2" borderId="2" xfId="1" applyNumberFormat="1" applyFill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11" fillId="4" borderId="20" xfId="2" applyFill="1" applyBorder="1" applyAlignment="1">
      <alignment horizontal="left" wrapText="1"/>
    </xf>
    <xf numFmtId="2" fontId="11" fillId="0" borderId="24" xfId="1" applyNumberForma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1" fontId="11" fillId="0" borderId="24" xfId="1" applyNumberForma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2" fontId="13" fillId="0" borderId="24" xfId="1" applyNumberFormat="1" applyFont="1" applyBorder="1" applyAlignment="1">
      <alignment horizontal="center"/>
    </xf>
    <xf numFmtId="164" fontId="13" fillId="0" borderId="24" xfId="1" applyNumberFormat="1" applyFont="1" applyBorder="1" applyAlignment="1">
      <alignment horizontal="center"/>
    </xf>
    <xf numFmtId="0" fontId="2" fillId="3" borderId="18" xfId="0" applyFont="1" applyFill="1" applyBorder="1" applyAlignment="1">
      <alignment horizontal="center" vertical="top" wrapText="1"/>
    </xf>
    <xf numFmtId="2" fontId="13" fillId="0" borderId="29" xfId="0" applyNumberFormat="1" applyFont="1" applyBorder="1" applyAlignment="1">
      <alignment horizontal="left" wrapText="1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3" xfId="2" applyFont="1" applyBorder="1" applyAlignment="1">
      <alignment horizontal="left"/>
    </xf>
    <xf numFmtId="2" fontId="13" fillId="0" borderId="23" xfId="2" applyNumberFormat="1" applyFont="1" applyBorder="1" applyAlignment="1">
      <alignment horizontal="left" wrapText="1"/>
    </xf>
    <xf numFmtId="2" fontId="12" fillId="0" borderId="23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2" fontId="12" fillId="3" borderId="28" xfId="0" applyNumberFormat="1" applyFont="1" applyFill="1" applyBorder="1" applyAlignment="1">
      <alignment horizontal="center" vertical="top" wrapText="1"/>
    </xf>
    <xf numFmtId="164" fontId="11" fillId="0" borderId="24" xfId="1" applyNumberFormat="1" applyBorder="1" applyAlignment="1">
      <alignment horizontal="center"/>
    </xf>
    <xf numFmtId="2" fontId="13" fillId="0" borderId="33" xfId="1" applyNumberFormat="1" applyFont="1" applyBorder="1" applyAlignment="1">
      <alignment horizontal="center"/>
    </xf>
    <xf numFmtId="2" fontId="11" fillId="0" borderId="33" xfId="1" applyNumberFormat="1" applyBorder="1" applyAlignment="1">
      <alignment horizontal="center"/>
    </xf>
    <xf numFmtId="0" fontId="12" fillId="2" borderId="33" xfId="0" applyFont="1" applyFill="1" applyBorder="1" applyAlignment="1" applyProtection="1">
      <alignment horizontal="center" vertical="top" wrapText="1"/>
      <protection locked="0"/>
    </xf>
    <xf numFmtId="0" fontId="2" fillId="3" borderId="36" xfId="0" applyFont="1" applyFill="1" applyBorder="1" applyAlignment="1">
      <alignment horizontal="center" vertical="top" wrapText="1"/>
    </xf>
    <xf numFmtId="0" fontId="13" fillId="0" borderId="23" xfId="3" applyFont="1" applyBorder="1" applyAlignment="1">
      <alignment horizontal="left"/>
    </xf>
    <xf numFmtId="2" fontId="11" fillId="0" borderId="23" xfId="4" applyNumberFormat="1" applyBorder="1" applyAlignment="1">
      <alignment horizontal="center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12" fillId="4" borderId="30" xfId="0" applyFont="1" applyFill="1" applyBorder="1" applyAlignment="1" applyProtection="1">
      <alignment horizontal="center" wrapText="1"/>
      <protection locked="0"/>
    </xf>
    <xf numFmtId="2" fontId="11" fillId="2" borderId="24" xfId="1" applyNumberFormat="1" applyFill="1" applyBorder="1" applyAlignment="1">
      <alignment horizontal="center"/>
    </xf>
    <xf numFmtId="2" fontId="11" fillId="0" borderId="23" xfId="2" applyNumberFormat="1" applyBorder="1" applyAlignment="1">
      <alignment horizontal="left"/>
    </xf>
    <xf numFmtId="0" fontId="2" fillId="4" borderId="5" xfId="0" applyFont="1" applyFill="1" applyBorder="1" applyAlignment="1" applyProtection="1">
      <alignment vertical="top" wrapText="1"/>
      <protection locked="0"/>
    </xf>
    <xf numFmtId="164" fontId="11" fillId="2" borderId="24" xfId="1" applyNumberFormat="1" applyFill="1" applyBorder="1" applyAlignment="1">
      <alignment horizontal="center"/>
    </xf>
    <xf numFmtId="0" fontId="11" fillId="2" borderId="25" xfId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3" fillId="2" borderId="23" xfId="0" applyFont="1" applyFill="1" applyBorder="1" applyAlignment="1">
      <alignment horizontal="left"/>
    </xf>
    <xf numFmtId="2" fontId="12" fillId="0" borderId="26" xfId="0" applyNumberFormat="1" applyFont="1" applyBorder="1" applyAlignment="1">
      <alignment horizontal="center" wrapText="1"/>
    </xf>
    <xf numFmtId="2" fontId="14" fillId="2" borderId="23" xfId="1" applyNumberFormat="1" applyFont="1" applyFill="1" applyBorder="1" applyAlignment="1">
      <alignment horizontal="center"/>
    </xf>
    <xf numFmtId="2" fontId="12" fillId="3" borderId="38" xfId="0" applyNumberFormat="1" applyFont="1" applyFill="1" applyBorder="1" applyAlignment="1">
      <alignment horizontal="center" vertical="top" wrapText="1"/>
    </xf>
    <xf numFmtId="2" fontId="12" fillId="2" borderId="23" xfId="0" applyNumberFormat="1" applyFont="1" applyFill="1" applyBorder="1" applyAlignment="1" applyProtection="1">
      <alignment horizontal="left" wrapText="1"/>
      <protection locked="0"/>
    </xf>
    <xf numFmtId="2" fontId="12" fillId="0" borderId="28" xfId="0" applyNumberFormat="1" applyFont="1" applyBorder="1" applyAlignment="1">
      <alignment horizontal="center" vertical="top" wrapText="1"/>
    </xf>
    <xf numFmtId="2" fontId="12" fillId="0" borderId="31" xfId="0" applyNumberFormat="1" applyFont="1" applyBorder="1" applyAlignment="1">
      <alignment horizontal="center"/>
    </xf>
    <xf numFmtId="2" fontId="14" fillId="2" borderId="23" xfId="1" applyNumberFormat="1" applyFont="1" applyFill="1" applyBorder="1" applyAlignment="1">
      <alignment horizontal="right"/>
    </xf>
    <xf numFmtId="1" fontId="11" fillId="2" borderId="24" xfId="1" applyNumberFormat="1" applyFill="1" applyBorder="1" applyAlignment="1">
      <alignment horizontal="center"/>
    </xf>
    <xf numFmtId="1" fontId="11" fillId="2" borderId="25" xfId="1" applyNumberFormat="1" applyFill="1" applyBorder="1" applyAlignment="1">
      <alignment horizontal="center"/>
    </xf>
    <xf numFmtId="2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wrapText="1"/>
    </xf>
    <xf numFmtId="2" fontId="13" fillId="2" borderId="23" xfId="2" applyNumberFormat="1" applyFont="1" applyFill="1" applyBorder="1" applyAlignment="1">
      <alignment horizontal="left" wrapText="1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3" xfId="3" applyNumberFormat="1" applyFont="1" applyBorder="1" applyAlignment="1">
      <alignment horizontal="left"/>
    </xf>
    <xf numFmtId="2" fontId="13" fillId="0" borderId="23" xfId="3" applyNumberFormat="1" applyFont="1" applyBorder="1" applyAlignment="1">
      <alignment horizontal="left"/>
    </xf>
    <xf numFmtId="2" fontId="13" fillId="2" borderId="23" xfId="3" applyNumberFormat="1" applyFont="1" applyFill="1" applyBorder="1" applyAlignment="1">
      <alignment horizontal="left"/>
    </xf>
    <xf numFmtId="2" fontId="14" fillId="0" borderId="23" xfId="1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 wrapText="1"/>
    </xf>
    <xf numFmtId="1" fontId="2" fillId="0" borderId="33" xfId="0" applyNumberFormat="1" applyFont="1" applyBorder="1" applyAlignment="1">
      <alignment horizontal="center" vertical="top" wrapText="1"/>
    </xf>
    <xf numFmtId="2" fontId="12" fillId="3" borderId="39" xfId="0" applyNumberFormat="1" applyFont="1" applyFill="1" applyBorder="1" applyAlignment="1">
      <alignment horizontal="center" vertical="top" wrapText="1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1" xfId="2" applyNumberFormat="1" applyBorder="1" applyAlignment="1">
      <alignment horizontal="left"/>
    </xf>
    <xf numFmtId="2" fontId="11" fillId="2" borderId="21" xfId="1" applyNumberFormat="1" applyFill="1" applyBorder="1" applyAlignment="1">
      <alignment horizontal="center"/>
    </xf>
    <xf numFmtId="2" fontId="12" fillId="0" borderId="21" xfId="0" applyNumberFormat="1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/>
    </xf>
    <xf numFmtId="0" fontId="12" fillId="4" borderId="21" xfId="0" applyFont="1" applyFill="1" applyBorder="1" applyAlignment="1">
      <alignment horizontal="left"/>
    </xf>
    <xf numFmtId="0" fontId="13" fillId="0" borderId="21" xfId="3" applyFont="1" applyBorder="1" applyAlignment="1">
      <alignment horizontal="left"/>
    </xf>
    <xf numFmtId="2" fontId="12" fillId="3" borderId="40" xfId="0" applyNumberFormat="1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2" fontId="11" fillId="0" borderId="41" xfId="1" applyNumberFormat="1" applyBorder="1" applyAlignment="1">
      <alignment horizontal="center"/>
    </xf>
    <xf numFmtId="0" fontId="12" fillId="0" borderId="29" xfId="0" applyFont="1" applyBorder="1" applyAlignment="1">
      <alignment horizontal="center"/>
    </xf>
    <xf numFmtId="2" fontId="11" fillId="0" borderId="24" xfId="4" applyNumberFormat="1" applyBorder="1" applyAlignment="1">
      <alignment horizontal="center"/>
    </xf>
    <xf numFmtId="2" fontId="12" fillId="4" borderId="29" xfId="0" applyNumberFormat="1" applyFont="1" applyFill="1" applyBorder="1" applyAlignment="1">
      <alignment horizontal="left" wrapText="1"/>
    </xf>
    <xf numFmtId="2" fontId="11" fillId="0" borderId="32" xfId="2" applyNumberFormat="1" applyBorder="1" applyAlignment="1">
      <alignment horizontal="left"/>
    </xf>
    <xf numFmtId="2" fontId="15" fillId="4" borderId="29" xfId="0" applyNumberFormat="1" applyFont="1" applyFill="1" applyBorder="1" applyAlignment="1">
      <alignment horizontal="left" wrapText="1"/>
    </xf>
    <xf numFmtId="2" fontId="13" fillId="4" borderId="23" xfId="1" applyNumberFormat="1" applyFont="1" applyFill="1" applyBorder="1" applyAlignment="1">
      <alignment horizontal="left" wrapText="1"/>
    </xf>
    <xf numFmtId="0" fontId="11" fillId="0" borderId="23" xfId="3" applyBorder="1" applyAlignment="1">
      <alignment horizontal="left"/>
    </xf>
    <xf numFmtId="2" fontId="12" fillId="3" borderId="37" xfId="0" applyNumberFormat="1" applyFont="1" applyFill="1" applyBorder="1" applyAlignment="1">
      <alignment horizontal="center" vertical="top" wrapText="1"/>
    </xf>
    <xf numFmtId="2" fontId="12" fillId="0" borderId="42" xfId="0" applyNumberFormat="1" applyFont="1" applyBorder="1" applyAlignment="1">
      <alignment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12" fillId="4" borderId="42" xfId="0" applyFont="1" applyFill="1" applyBorder="1" applyAlignment="1" applyProtection="1">
      <alignment horizontal="center" wrapText="1"/>
      <protection locked="0"/>
    </xf>
    <xf numFmtId="1" fontId="13" fillId="2" borderId="2" xfId="1" applyNumberFormat="1" applyFont="1" applyFill="1" applyBorder="1" applyAlignment="1">
      <alignment horizontal="center"/>
    </xf>
    <xf numFmtId="0" fontId="13" fillId="2" borderId="23" xfId="2" applyFont="1" applyFill="1" applyBorder="1" applyAlignment="1">
      <alignment horizontal="left"/>
    </xf>
    <xf numFmtId="0" fontId="12" fillId="2" borderId="2" xfId="0" applyFont="1" applyFill="1" applyBorder="1" applyAlignment="1" applyProtection="1">
      <alignment horizontal="center" wrapText="1"/>
      <protection locked="0"/>
    </xf>
    <xf numFmtId="0" fontId="11" fillId="4" borderId="2" xfId="1" applyFill="1" applyBorder="1" applyAlignment="1">
      <alignment horizontal="left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2" fillId="4" borderId="4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12" fillId="4" borderId="46" xfId="0" applyFont="1" applyFill="1" applyBorder="1" applyAlignment="1" applyProtection="1">
      <alignment horizontal="center" wrapText="1"/>
      <protection locked="0"/>
    </xf>
    <xf numFmtId="0" fontId="12" fillId="4" borderId="43" xfId="0" applyFont="1" applyFill="1" applyBorder="1" applyAlignment="1" applyProtection="1">
      <alignment horizontal="center" wrapText="1"/>
      <protection locked="0"/>
    </xf>
    <xf numFmtId="0" fontId="12" fillId="2" borderId="47" xfId="0" applyFont="1" applyFill="1" applyBorder="1" applyAlignment="1" applyProtection="1">
      <alignment horizontal="center" vertical="top" wrapText="1"/>
      <protection locked="0"/>
    </xf>
    <xf numFmtId="2" fontId="11" fillId="0" borderId="47" xfId="1" applyNumberFormat="1" applyBorder="1" applyAlignment="1">
      <alignment horizontal="center"/>
    </xf>
    <xf numFmtId="0" fontId="2" fillId="0" borderId="33" xfId="0" applyFont="1" applyBorder="1" applyAlignment="1">
      <alignment horizontal="center" vertical="top" wrapText="1"/>
    </xf>
    <xf numFmtId="2" fontId="14" fillId="2" borderId="33" xfId="1" applyNumberFormat="1" applyFont="1" applyFill="1" applyBorder="1" applyAlignment="1">
      <alignment horizontal="center"/>
    </xf>
    <xf numFmtId="2" fontId="12" fillId="0" borderId="29" xfId="0" applyNumberFormat="1" applyFont="1" applyBorder="1" applyAlignment="1">
      <alignment wrapText="1"/>
    </xf>
    <xf numFmtId="2" fontId="2" fillId="0" borderId="33" xfId="0" applyNumberFormat="1" applyFont="1" applyBorder="1" applyAlignment="1">
      <alignment horizontal="center" vertical="top" wrapText="1"/>
    </xf>
    <xf numFmtId="164" fontId="11" fillId="0" borderId="5" xfId="4" applyNumberFormat="1" applyBorder="1" applyAlignment="1">
      <alignment horizontal="center"/>
    </xf>
    <xf numFmtId="1" fontId="11" fillId="0" borderId="5" xfId="4" applyNumberFormat="1" applyBorder="1" applyAlignment="1">
      <alignment horizontal="center"/>
    </xf>
    <xf numFmtId="1" fontId="11" fillId="2" borderId="2" xfId="4" applyNumberFormat="1" applyFill="1" applyBorder="1" applyAlignment="1">
      <alignment horizontal="center"/>
    </xf>
    <xf numFmtId="164" fontId="11" fillId="0" borderId="2" xfId="4" applyNumberFormat="1" applyBorder="1" applyAlignment="1">
      <alignment horizontal="center"/>
    </xf>
    <xf numFmtId="2" fontId="11" fillId="0" borderId="2" xfId="4" applyNumberFormat="1" applyBorder="1" applyAlignment="1">
      <alignment horizontal="center"/>
    </xf>
    <xf numFmtId="0" fontId="13" fillId="4" borderId="23" xfId="3" applyFont="1" applyFill="1" applyBorder="1" applyAlignment="1">
      <alignment horizontal="left"/>
    </xf>
    <xf numFmtId="165" fontId="11" fillId="0" borderId="5" xfId="4" applyNumberFormat="1" applyBorder="1" applyAlignment="1">
      <alignment horizontal="center"/>
    </xf>
    <xf numFmtId="0" fontId="11" fillId="0" borderId="2" xfId="4" applyBorder="1" applyAlignment="1">
      <alignment horizontal="center"/>
    </xf>
    <xf numFmtId="0" fontId="13" fillId="0" borderId="21" xfId="2" applyFont="1" applyBorder="1"/>
    <xf numFmtId="1" fontId="11" fillId="0" borderId="2" xfId="1" applyNumberFormat="1" applyBorder="1" applyAlignment="1">
      <alignment horizontal="right"/>
    </xf>
    <xf numFmtId="164" fontId="11" fillId="0" borderId="5" xfId="1" applyNumberFormat="1" applyBorder="1" applyAlignment="1">
      <alignment horizontal="left"/>
    </xf>
    <xf numFmtId="2" fontId="11" fillId="0" borderId="5" xfId="1" applyNumberFormat="1" applyBorder="1" applyAlignment="1">
      <alignment horizontal="left"/>
    </xf>
    <xf numFmtId="1" fontId="11" fillId="0" borderId="5" xfId="1" applyNumberFormat="1" applyBorder="1" applyAlignment="1">
      <alignment horizontal="left"/>
    </xf>
    <xf numFmtId="2" fontId="11" fillId="0" borderId="2" xfId="1" applyNumberFormat="1" applyBorder="1" applyAlignment="1">
      <alignment horizontal="center"/>
    </xf>
    <xf numFmtId="2" fontId="11" fillId="2" borderId="23" xfId="2" applyNumberFormat="1" applyFill="1" applyBorder="1" applyAlignment="1">
      <alignment horizontal="left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1" fillId="0" borderId="2" xfId="5" applyBorder="1" applyAlignment="1">
      <alignment horizontal="left" wrapText="1"/>
    </xf>
    <xf numFmtId="2" fontId="11" fillId="0" borderId="2" xfId="5" applyNumberFormat="1" applyBorder="1" applyAlignment="1">
      <alignment horizontal="center"/>
    </xf>
    <xf numFmtId="1" fontId="11" fillId="0" borderId="2" xfId="5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164" fontId="11" fillId="0" borderId="5" xfId="5" applyNumberFormat="1" applyBorder="1" applyAlignment="1">
      <alignment horizontal="center"/>
    </xf>
    <xf numFmtId="1" fontId="11" fillId="0" borderId="5" xfId="5" applyNumberFormat="1" applyBorder="1" applyAlignment="1">
      <alignment horizontal="center"/>
    </xf>
    <xf numFmtId="164" fontId="13" fillId="2" borderId="5" xfId="1" applyNumberFormat="1" applyFont="1" applyFill="1" applyBorder="1" applyAlignment="1">
      <alignment horizontal="center"/>
    </xf>
    <xf numFmtId="1" fontId="13" fillId="2" borderId="5" xfId="1" applyNumberFormat="1" applyFont="1" applyFill="1" applyBorder="1" applyAlignment="1">
      <alignment horizontal="center"/>
    </xf>
    <xf numFmtId="1" fontId="13" fillId="2" borderId="24" xfId="1" applyNumberFormat="1" applyFont="1" applyFill="1" applyBorder="1" applyAlignment="1">
      <alignment horizontal="center"/>
    </xf>
    <xf numFmtId="1" fontId="11" fillId="0" borderId="2" xfId="6" applyNumberFormat="1" applyBorder="1" applyAlignment="1">
      <alignment horizontal="center" vertical="center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" fontId="11" fillId="4" borderId="2" xfId="1" applyNumberFormat="1" applyFill="1" applyBorder="1" applyAlignment="1">
      <alignment horizontal="center"/>
    </xf>
    <xf numFmtId="2" fontId="11" fillId="4" borderId="2" xfId="1" applyNumberFormat="1" applyFill="1" applyBorder="1" applyAlignment="1">
      <alignment horizontal="center"/>
    </xf>
    <xf numFmtId="2" fontId="11" fillId="4" borderId="48" xfId="1" applyNumberFormat="1" applyFill="1" applyBorder="1" applyAlignment="1">
      <alignment horizontal="center"/>
    </xf>
    <xf numFmtId="2" fontId="11" fillId="4" borderId="47" xfId="1" applyNumberForma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_3,4,7,8,гимназия " xfId="6" xr:uid="{00000000-0005-0000-0000-000001000000}"/>
    <cellStyle name="Обычный_6 школа " xfId="5" xr:uid="{00000000-0005-0000-0000-000002000000}"/>
    <cellStyle name="Обычный_7-11 (2)" xfId="3" xr:uid="{00000000-0005-0000-0000-000003000000}"/>
    <cellStyle name="Обычный_7-11 лет" xfId="2" xr:uid="{00000000-0005-0000-0000-000004000000}"/>
    <cellStyle name="Обычный_Лист1" xfId="1" xr:uid="{00000000-0005-0000-0000-000005000000}"/>
    <cellStyle name="Обычный_Лист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Q14" sqref="Q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67" customWidth="1"/>
    <col min="12" max="12" width="9.109375" style="49"/>
    <col min="13" max="16384" width="9.109375" style="2"/>
  </cols>
  <sheetData>
    <row r="1" spans="1:12" ht="14.4" x14ac:dyDescent="0.3">
      <c r="A1" s="1" t="s">
        <v>7</v>
      </c>
      <c r="C1" s="228" t="s">
        <v>102</v>
      </c>
      <c r="D1" s="229"/>
      <c r="E1" s="229"/>
      <c r="F1" s="12" t="s">
        <v>16</v>
      </c>
      <c r="G1" s="2" t="s">
        <v>17</v>
      </c>
      <c r="H1" s="230" t="s">
        <v>109</v>
      </c>
      <c r="I1" s="230"/>
      <c r="J1" s="230"/>
      <c r="K1" s="230"/>
    </row>
    <row r="2" spans="1:12" ht="17.399999999999999" x14ac:dyDescent="0.25">
      <c r="A2" s="34" t="s">
        <v>6</v>
      </c>
      <c r="C2" s="2"/>
      <c r="G2" s="2" t="s">
        <v>18</v>
      </c>
      <c r="H2" s="230" t="s">
        <v>110</v>
      </c>
      <c r="I2" s="230"/>
      <c r="J2" s="230"/>
      <c r="K2" s="230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50">
        <v>20</v>
      </c>
      <c r="I3" s="50">
        <v>1</v>
      </c>
      <c r="J3" s="51">
        <v>2025</v>
      </c>
      <c r="K3" s="66"/>
    </row>
    <row r="4" spans="1:12" ht="13.8" thickBot="1" x14ac:dyDescent="0.3">
      <c r="C4" s="2"/>
      <c r="D4" s="4"/>
      <c r="H4" s="41" t="s">
        <v>36</v>
      </c>
      <c r="I4" s="41" t="s">
        <v>37</v>
      </c>
      <c r="J4" s="41" t="s">
        <v>38</v>
      </c>
    </row>
    <row r="5" spans="1:12" ht="31.2" thickBot="1" x14ac:dyDescent="0.3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68" t="s">
        <v>11</v>
      </c>
      <c r="L5" s="55" t="s">
        <v>35</v>
      </c>
    </row>
    <row r="6" spans="1:12" ht="31.8" x14ac:dyDescent="0.3">
      <c r="A6" s="20">
        <v>1</v>
      </c>
      <c r="B6" s="21">
        <v>1</v>
      </c>
      <c r="C6" s="22" t="s">
        <v>20</v>
      </c>
      <c r="D6" s="5" t="s">
        <v>21</v>
      </c>
      <c r="E6" s="42" t="s">
        <v>135</v>
      </c>
      <c r="F6" s="43">
        <v>265</v>
      </c>
      <c r="G6" s="44">
        <v>13.32</v>
      </c>
      <c r="H6" s="44">
        <v>14.14</v>
      </c>
      <c r="I6" s="44">
        <v>58.89</v>
      </c>
      <c r="J6" s="103">
        <v>417.13</v>
      </c>
      <c r="K6" s="110" t="s">
        <v>46</v>
      </c>
      <c r="L6" s="79">
        <v>47.24</v>
      </c>
    </row>
    <row r="7" spans="1:12" ht="14.4" x14ac:dyDescent="0.3">
      <c r="A7" s="23"/>
      <c r="B7" s="15"/>
      <c r="C7" s="11"/>
      <c r="D7" s="6"/>
      <c r="E7" s="37"/>
      <c r="F7" s="38"/>
      <c r="G7" s="38"/>
      <c r="H7" s="38"/>
      <c r="I7" s="38"/>
      <c r="J7" s="104"/>
      <c r="K7" s="111"/>
      <c r="L7" s="57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219">
        <v>200</v>
      </c>
      <c r="G8" s="46">
        <v>0.28000000000000003</v>
      </c>
      <c r="H8" s="44">
        <v>0.09</v>
      </c>
      <c r="I8" s="44">
        <v>10.7</v>
      </c>
      <c r="J8" s="44">
        <v>44.68</v>
      </c>
      <c r="K8" s="72" t="s">
        <v>44</v>
      </c>
      <c r="L8" s="56">
        <v>6.16</v>
      </c>
    </row>
    <row r="9" spans="1:12" ht="14.4" x14ac:dyDescent="0.3">
      <c r="A9" s="23"/>
      <c r="B9" s="15"/>
      <c r="C9" s="11"/>
      <c r="D9" s="7" t="s">
        <v>23</v>
      </c>
      <c r="E9" s="37"/>
      <c r="F9" s="38"/>
      <c r="G9" s="38"/>
      <c r="H9" s="38"/>
      <c r="I9" s="38"/>
      <c r="J9" s="104"/>
      <c r="K9" s="111"/>
      <c r="L9" s="57"/>
    </row>
    <row r="10" spans="1:12" ht="14.4" x14ac:dyDescent="0.3">
      <c r="A10" s="23"/>
      <c r="B10" s="15"/>
      <c r="C10" s="11"/>
      <c r="D10" s="7" t="s">
        <v>24</v>
      </c>
      <c r="E10" s="42" t="s">
        <v>124</v>
      </c>
      <c r="F10" s="45">
        <v>110</v>
      </c>
      <c r="G10" s="46">
        <v>0.5</v>
      </c>
      <c r="H10" s="46">
        <v>0.4</v>
      </c>
      <c r="I10" s="46">
        <v>13.56</v>
      </c>
      <c r="J10" s="46">
        <v>55.2</v>
      </c>
      <c r="K10" s="113" t="s">
        <v>47</v>
      </c>
      <c r="L10" s="80">
        <v>18.149999999999999</v>
      </c>
    </row>
    <row r="11" spans="1:12" ht="14.4" x14ac:dyDescent="0.3">
      <c r="A11" s="23"/>
      <c r="B11" s="15"/>
      <c r="C11" s="11"/>
      <c r="D11" s="6"/>
      <c r="E11" s="37"/>
      <c r="F11" s="38"/>
      <c r="G11" s="38"/>
      <c r="H11" s="38"/>
      <c r="I11" s="38"/>
      <c r="J11" s="104"/>
      <c r="K11" s="111"/>
      <c r="L11" s="57"/>
    </row>
    <row r="12" spans="1:12" ht="14.4" x14ac:dyDescent="0.3">
      <c r="A12" s="23"/>
      <c r="B12" s="15"/>
      <c r="C12" s="11"/>
      <c r="D12" s="6"/>
      <c r="E12" s="37"/>
      <c r="F12" s="38"/>
      <c r="G12" s="38"/>
      <c r="H12" s="38"/>
      <c r="I12" s="38"/>
      <c r="J12" s="104"/>
      <c r="K12" s="111"/>
      <c r="L12" s="57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14.1</v>
      </c>
      <c r="H13" s="19">
        <f t="shared" si="0"/>
        <v>14.63</v>
      </c>
      <c r="I13" s="19">
        <f t="shared" si="0"/>
        <v>83.15</v>
      </c>
      <c r="J13" s="106">
        <f t="shared" si="0"/>
        <v>517.01</v>
      </c>
      <c r="K13" s="114"/>
      <c r="L13" s="58">
        <f t="shared" ref="L13" si="1">SUM(L6:L12)</f>
        <v>71.550000000000011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210" t="s">
        <v>129</v>
      </c>
      <c r="F14" s="212">
        <v>60</v>
      </c>
      <c r="G14" s="213">
        <v>1.1399999999999999</v>
      </c>
      <c r="H14" s="214">
        <v>4.2</v>
      </c>
      <c r="I14" s="214">
        <v>4.2</v>
      </c>
      <c r="J14" s="215">
        <v>54</v>
      </c>
      <c r="K14" s="112" t="s">
        <v>45</v>
      </c>
      <c r="L14" s="211">
        <v>15.25</v>
      </c>
    </row>
    <row r="15" spans="1:12" ht="14.4" x14ac:dyDescent="0.3">
      <c r="A15" s="23"/>
      <c r="B15" s="15"/>
      <c r="C15" s="11"/>
      <c r="D15" s="7" t="s">
        <v>27</v>
      </c>
      <c r="E15" s="210" t="s">
        <v>58</v>
      </c>
      <c r="F15" s="212">
        <v>220</v>
      </c>
      <c r="G15" s="213">
        <v>9.68</v>
      </c>
      <c r="H15" s="213">
        <v>3.34</v>
      </c>
      <c r="I15" s="213">
        <v>39.479999999999997</v>
      </c>
      <c r="J15" s="213">
        <v>226.37</v>
      </c>
      <c r="K15" s="115" t="s">
        <v>95</v>
      </c>
      <c r="L15" s="211">
        <v>18.329999999999998</v>
      </c>
    </row>
    <row r="16" spans="1:12" ht="14.4" x14ac:dyDescent="0.3">
      <c r="A16" s="23"/>
      <c r="B16" s="15"/>
      <c r="C16" s="11"/>
      <c r="D16" s="7" t="s">
        <v>28</v>
      </c>
      <c r="E16" s="210" t="s">
        <v>70</v>
      </c>
      <c r="F16" s="212">
        <v>90</v>
      </c>
      <c r="G16" s="214">
        <v>7.7</v>
      </c>
      <c r="H16" s="213">
        <v>12.64</v>
      </c>
      <c r="I16" s="213">
        <v>10.47</v>
      </c>
      <c r="J16" s="213">
        <v>189.24</v>
      </c>
      <c r="K16" s="115" t="s">
        <v>79</v>
      </c>
      <c r="L16" s="211">
        <v>39.36</v>
      </c>
    </row>
    <row r="17" spans="1:12" ht="14.4" x14ac:dyDescent="0.3">
      <c r="A17" s="23"/>
      <c r="B17" s="15"/>
      <c r="C17" s="11"/>
      <c r="D17" s="7" t="s">
        <v>29</v>
      </c>
      <c r="E17" s="210" t="s">
        <v>104</v>
      </c>
      <c r="F17" s="212">
        <v>150</v>
      </c>
      <c r="G17" s="214">
        <v>7.1</v>
      </c>
      <c r="H17" s="213">
        <v>3.91</v>
      </c>
      <c r="I17" s="213">
        <v>32.81</v>
      </c>
      <c r="J17" s="213">
        <v>187.78</v>
      </c>
      <c r="K17" s="115" t="s">
        <v>80</v>
      </c>
      <c r="L17" s="211">
        <v>10.53</v>
      </c>
    </row>
    <row r="18" spans="1:12" ht="14.4" x14ac:dyDescent="0.3">
      <c r="A18" s="23"/>
      <c r="B18" s="15"/>
      <c r="C18" s="11"/>
      <c r="D18" s="7" t="s">
        <v>30</v>
      </c>
      <c r="E18" s="210" t="s">
        <v>69</v>
      </c>
      <c r="F18" s="212">
        <v>200</v>
      </c>
      <c r="G18" s="215">
        <v>1</v>
      </c>
      <c r="H18" s="214">
        <v>0.2</v>
      </c>
      <c r="I18" s="214">
        <v>20.399999999999999</v>
      </c>
      <c r="J18" s="215">
        <v>92</v>
      </c>
      <c r="K18" s="116" t="s">
        <v>81</v>
      </c>
      <c r="L18" s="211">
        <v>14.19</v>
      </c>
    </row>
    <row r="19" spans="1:12" ht="14.4" x14ac:dyDescent="0.3">
      <c r="A19" s="23"/>
      <c r="B19" s="15"/>
      <c r="C19" s="11"/>
      <c r="D19" s="7" t="s">
        <v>31</v>
      </c>
      <c r="E19" s="210" t="s">
        <v>117</v>
      </c>
      <c r="F19" s="212">
        <v>30</v>
      </c>
      <c r="G19" s="213">
        <v>2.2799999999999998</v>
      </c>
      <c r="H19" s="213">
        <v>0.27</v>
      </c>
      <c r="I19" s="213">
        <v>14.52</v>
      </c>
      <c r="J19" s="214">
        <v>69.599999999999994</v>
      </c>
      <c r="K19" s="112" t="s">
        <v>45</v>
      </c>
      <c r="L19" s="211">
        <v>2.7</v>
      </c>
    </row>
    <row r="20" spans="1:12" ht="14.4" x14ac:dyDescent="0.3">
      <c r="A20" s="23"/>
      <c r="B20" s="15"/>
      <c r="C20" s="11"/>
      <c r="D20" s="7" t="s">
        <v>32</v>
      </c>
      <c r="E20" s="210" t="s">
        <v>60</v>
      </c>
      <c r="F20" s="212">
        <v>20</v>
      </c>
      <c r="G20" s="213">
        <v>1.52</v>
      </c>
      <c r="H20" s="213">
        <v>0.18</v>
      </c>
      <c r="I20" s="213">
        <v>9.68</v>
      </c>
      <c r="J20" s="214">
        <v>46.4</v>
      </c>
      <c r="K20" s="202" t="s">
        <v>45</v>
      </c>
      <c r="L20" s="211">
        <v>1.8</v>
      </c>
    </row>
    <row r="21" spans="1:12" ht="14.4" x14ac:dyDescent="0.3">
      <c r="A21" s="23"/>
      <c r="B21" s="15"/>
      <c r="C21" s="11"/>
      <c r="D21" s="6"/>
      <c r="E21" s="210" t="s">
        <v>133</v>
      </c>
      <c r="F21" s="212">
        <v>11</v>
      </c>
      <c r="G21" s="213">
        <v>0.88</v>
      </c>
      <c r="H21" s="214">
        <v>2.42</v>
      </c>
      <c r="I21" s="214">
        <v>7.7</v>
      </c>
      <c r="J21" s="214">
        <v>59.4</v>
      </c>
      <c r="K21" s="202" t="s">
        <v>45</v>
      </c>
      <c r="L21" s="211">
        <v>1.84</v>
      </c>
    </row>
    <row r="22" spans="1:12" ht="14.4" x14ac:dyDescent="0.3">
      <c r="A22" s="23"/>
      <c r="B22" s="15"/>
      <c r="C22" s="11"/>
      <c r="D22" s="6"/>
      <c r="E22" s="84"/>
      <c r="F22" s="177"/>
      <c r="G22" s="196"/>
      <c r="H22" s="196"/>
      <c r="I22" s="196"/>
      <c r="J22" s="196"/>
      <c r="K22" s="178"/>
      <c r="L22" s="88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781</v>
      </c>
      <c r="G23" s="19">
        <f t="shared" ref="G23:J23" si="2">SUM(G14:G22)</f>
        <v>31.299999999999997</v>
      </c>
      <c r="H23" s="19">
        <f t="shared" si="2"/>
        <v>27.159999999999997</v>
      </c>
      <c r="I23" s="19">
        <f t="shared" si="2"/>
        <v>139.26</v>
      </c>
      <c r="J23" s="106">
        <f t="shared" si="2"/>
        <v>924.79</v>
      </c>
      <c r="K23" s="114"/>
      <c r="L23" s="58">
        <f t="shared" ref="L23" si="3">SUM(L14:L22)</f>
        <v>104</v>
      </c>
    </row>
    <row r="24" spans="1:12" ht="15.75" customHeight="1" thickBot="1" x14ac:dyDescent="0.3">
      <c r="A24" s="28">
        <f>A6</f>
        <v>1</v>
      </c>
      <c r="B24" s="29">
        <f>B6</f>
        <v>1</v>
      </c>
      <c r="C24" s="226" t="s">
        <v>4</v>
      </c>
      <c r="D24" s="227"/>
      <c r="E24" s="30"/>
      <c r="F24" s="31">
        <f>F13+F23</f>
        <v>1356</v>
      </c>
      <c r="G24" s="31">
        <f t="shared" ref="G24:J24" si="4">G13+G23</f>
        <v>45.4</v>
      </c>
      <c r="H24" s="31">
        <f t="shared" si="4"/>
        <v>41.79</v>
      </c>
      <c r="I24" s="31">
        <f t="shared" si="4"/>
        <v>222.41</v>
      </c>
      <c r="J24" s="109">
        <f t="shared" si="4"/>
        <v>1441.8</v>
      </c>
      <c r="K24" s="172"/>
      <c r="L24" s="163">
        <f t="shared" ref="L24" si="5">L13+L23</f>
        <v>175.55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2" t="s">
        <v>118</v>
      </c>
      <c r="F25" s="48">
        <v>170</v>
      </c>
      <c r="G25" s="48">
        <v>18.25</v>
      </c>
      <c r="H25" s="48">
        <v>10.32</v>
      </c>
      <c r="I25" s="48">
        <v>34.590000000000003</v>
      </c>
      <c r="J25" s="127">
        <v>304.56</v>
      </c>
      <c r="K25" s="174" t="s">
        <v>49</v>
      </c>
      <c r="L25" s="60">
        <v>48.64</v>
      </c>
    </row>
    <row r="26" spans="1:12" ht="14.4" x14ac:dyDescent="0.3">
      <c r="A26" s="14"/>
      <c r="B26" s="15"/>
      <c r="C26" s="11"/>
      <c r="D26" s="6"/>
      <c r="E26" s="37"/>
      <c r="F26" s="38"/>
      <c r="G26" s="38"/>
      <c r="H26" s="38"/>
      <c r="I26" s="38"/>
      <c r="J26" s="104"/>
      <c r="K26" s="155"/>
      <c r="L26" s="57"/>
    </row>
    <row r="27" spans="1:12" ht="14.4" x14ac:dyDescent="0.3">
      <c r="A27" s="14"/>
      <c r="B27" s="15"/>
      <c r="C27" s="11"/>
      <c r="D27" s="7" t="s">
        <v>22</v>
      </c>
      <c r="E27" s="82" t="s">
        <v>42</v>
      </c>
      <c r="F27" s="89">
        <v>200</v>
      </c>
      <c r="G27" s="83">
        <v>0.09</v>
      </c>
      <c r="H27" s="83">
        <v>0.02</v>
      </c>
      <c r="I27" s="83">
        <v>12.01</v>
      </c>
      <c r="J27" s="83">
        <v>48.61</v>
      </c>
      <c r="K27" s="69" t="s">
        <v>48</v>
      </c>
      <c r="L27" s="56">
        <v>1.73</v>
      </c>
    </row>
    <row r="28" spans="1:12" ht="14.4" x14ac:dyDescent="0.3">
      <c r="A28" s="14"/>
      <c r="B28" s="15"/>
      <c r="C28" s="11"/>
      <c r="D28" s="7" t="s">
        <v>23</v>
      </c>
      <c r="E28" s="42" t="s">
        <v>117</v>
      </c>
      <c r="F28" s="89">
        <v>25</v>
      </c>
      <c r="G28" s="83">
        <v>1.88</v>
      </c>
      <c r="H28" s="83">
        <v>0.73</v>
      </c>
      <c r="I28" s="83">
        <v>12.85</v>
      </c>
      <c r="J28" s="83">
        <v>66.25</v>
      </c>
      <c r="K28" s="175" t="s">
        <v>45</v>
      </c>
      <c r="L28" s="61">
        <v>3</v>
      </c>
    </row>
    <row r="29" spans="1:12" ht="14.4" x14ac:dyDescent="0.3">
      <c r="A29" s="14"/>
      <c r="B29" s="15"/>
      <c r="C29" s="11"/>
      <c r="D29" s="7" t="s">
        <v>24</v>
      </c>
      <c r="E29" s="42" t="s">
        <v>125</v>
      </c>
      <c r="F29" s="89">
        <v>100</v>
      </c>
      <c r="G29" s="194">
        <v>0.4</v>
      </c>
      <c r="H29" s="194">
        <v>0.4</v>
      </c>
      <c r="I29" s="194">
        <v>9.8000000000000007</v>
      </c>
      <c r="J29" s="194">
        <v>44.4</v>
      </c>
      <c r="K29" s="70" t="s">
        <v>47</v>
      </c>
      <c r="L29" s="124">
        <v>16.5</v>
      </c>
    </row>
    <row r="30" spans="1:12" ht="14.4" x14ac:dyDescent="0.3">
      <c r="A30" s="14"/>
      <c r="B30" s="15"/>
      <c r="C30" s="11"/>
      <c r="D30" s="6"/>
      <c r="E30" s="42" t="s">
        <v>126</v>
      </c>
      <c r="F30" s="89">
        <v>10</v>
      </c>
      <c r="G30" s="194">
        <v>0.7</v>
      </c>
      <c r="H30" s="195">
        <v>2</v>
      </c>
      <c r="I30" s="194">
        <v>6.4</v>
      </c>
      <c r="J30" s="195">
        <v>47</v>
      </c>
      <c r="K30" s="69" t="s">
        <v>40</v>
      </c>
      <c r="L30" s="56">
        <v>1.68</v>
      </c>
    </row>
    <row r="31" spans="1:12" ht="14.4" x14ac:dyDescent="0.3">
      <c r="A31" s="14"/>
      <c r="B31" s="15"/>
      <c r="C31" s="11"/>
      <c r="D31" s="6"/>
      <c r="E31" s="37"/>
      <c r="F31" s="38"/>
      <c r="G31" s="38"/>
      <c r="H31" s="38"/>
      <c r="I31" s="38"/>
      <c r="J31" s="104"/>
      <c r="K31" s="155"/>
      <c r="L31" s="57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21.319999999999997</v>
      </c>
      <c r="H32" s="19">
        <f t="shared" ref="H32" si="7">SUM(H25:H31)</f>
        <v>13.47</v>
      </c>
      <c r="I32" s="19">
        <f t="shared" ref="I32" si="8">SUM(I25:I31)</f>
        <v>75.650000000000006</v>
      </c>
      <c r="J32" s="106">
        <f t="shared" ref="J32:L32" si="9">SUM(J25:J31)</f>
        <v>510.82</v>
      </c>
      <c r="K32" s="158"/>
      <c r="L32" s="58">
        <f t="shared" si="9"/>
        <v>71.550000000000011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81"/>
      <c r="F33" s="38"/>
      <c r="G33" s="38"/>
      <c r="H33" s="38"/>
      <c r="I33" s="38"/>
      <c r="J33" s="104"/>
      <c r="K33" s="155"/>
      <c r="L33" s="57"/>
    </row>
    <row r="34" spans="1:12" ht="14.4" x14ac:dyDescent="0.3">
      <c r="A34" s="14"/>
      <c r="B34" s="15"/>
      <c r="C34" s="11"/>
      <c r="D34" s="7" t="s">
        <v>27</v>
      </c>
      <c r="E34" s="180" t="s">
        <v>66</v>
      </c>
      <c r="F34" s="89">
        <v>200</v>
      </c>
      <c r="G34" s="83">
        <v>1.45</v>
      </c>
      <c r="H34" s="83">
        <v>3.93</v>
      </c>
      <c r="I34" s="83">
        <v>10.19</v>
      </c>
      <c r="J34" s="195">
        <v>82</v>
      </c>
      <c r="K34" s="161" t="s">
        <v>111</v>
      </c>
      <c r="L34" s="198">
        <v>14.46</v>
      </c>
    </row>
    <row r="35" spans="1:12" ht="14.4" x14ac:dyDescent="0.3">
      <c r="A35" s="14"/>
      <c r="B35" s="15"/>
      <c r="C35" s="11"/>
      <c r="D35" s="7" t="s">
        <v>28</v>
      </c>
      <c r="E35" s="42" t="s">
        <v>71</v>
      </c>
      <c r="F35" s="197">
        <v>187.5</v>
      </c>
      <c r="G35" s="194">
        <v>12.8</v>
      </c>
      <c r="H35" s="83">
        <v>19.36</v>
      </c>
      <c r="I35" s="194">
        <v>37.6</v>
      </c>
      <c r="J35" s="83">
        <v>372.44</v>
      </c>
      <c r="K35" s="161" t="s">
        <v>85</v>
      </c>
      <c r="L35" s="198">
        <v>54.18</v>
      </c>
    </row>
    <row r="36" spans="1:12" ht="14.4" x14ac:dyDescent="0.3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104"/>
      <c r="K36" s="155"/>
      <c r="L36" s="65"/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212">
        <v>200</v>
      </c>
      <c r="G37" s="214">
        <v>0.1</v>
      </c>
      <c r="H37" s="214">
        <v>0.1</v>
      </c>
      <c r="I37" s="213">
        <v>16.86</v>
      </c>
      <c r="J37" s="213">
        <v>69.33</v>
      </c>
      <c r="K37" s="161" t="s">
        <v>84</v>
      </c>
      <c r="L37" s="211">
        <v>7.36</v>
      </c>
    </row>
    <row r="38" spans="1:12" ht="14.4" x14ac:dyDescent="0.3">
      <c r="A38" s="14"/>
      <c r="B38" s="15"/>
      <c r="C38" s="11"/>
      <c r="D38" s="7" t="s">
        <v>31</v>
      </c>
      <c r="E38" s="42" t="s">
        <v>117</v>
      </c>
      <c r="F38" s="212">
        <v>30</v>
      </c>
      <c r="G38" s="213">
        <v>2.2799999999999998</v>
      </c>
      <c r="H38" s="213">
        <v>0.27</v>
      </c>
      <c r="I38" s="213">
        <v>14.52</v>
      </c>
      <c r="J38" s="214">
        <v>69.599999999999994</v>
      </c>
      <c r="K38" s="175" t="s">
        <v>45</v>
      </c>
      <c r="L38" s="211">
        <v>2.7</v>
      </c>
    </row>
    <row r="39" spans="1:12" ht="14.4" x14ac:dyDescent="0.3">
      <c r="A39" s="14"/>
      <c r="B39" s="15"/>
      <c r="C39" s="11"/>
      <c r="D39" s="7" t="s">
        <v>32</v>
      </c>
      <c r="E39" s="42" t="s">
        <v>60</v>
      </c>
      <c r="F39" s="212">
        <v>30</v>
      </c>
      <c r="G39" s="213">
        <v>2.16</v>
      </c>
      <c r="H39" s="213">
        <v>0.36</v>
      </c>
      <c r="I39" s="214">
        <v>12.2</v>
      </c>
      <c r="J39" s="214">
        <v>62.1</v>
      </c>
      <c r="K39" s="175" t="s">
        <v>45</v>
      </c>
      <c r="L39" s="211">
        <v>2.7</v>
      </c>
    </row>
    <row r="40" spans="1:12" ht="14.4" x14ac:dyDescent="0.3">
      <c r="A40" s="14"/>
      <c r="B40" s="15"/>
      <c r="C40" s="11"/>
      <c r="D40" s="6"/>
      <c r="E40" s="42" t="s">
        <v>125</v>
      </c>
      <c r="F40" s="99">
        <v>100</v>
      </c>
      <c r="G40" s="100">
        <v>0.4</v>
      </c>
      <c r="H40" s="100">
        <v>0.4</v>
      </c>
      <c r="I40" s="100">
        <v>9.8000000000000007</v>
      </c>
      <c r="J40" s="108">
        <v>44.4</v>
      </c>
      <c r="K40" s="69" t="s">
        <v>40</v>
      </c>
      <c r="L40" s="80">
        <v>16.5</v>
      </c>
    </row>
    <row r="41" spans="1:12" ht="14.4" x14ac:dyDescent="0.3">
      <c r="A41" s="14"/>
      <c r="B41" s="15"/>
      <c r="C41" s="11"/>
      <c r="D41" s="6"/>
      <c r="E41" s="82" t="s">
        <v>130</v>
      </c>
      <c r="F41" s="89">
        <v>26</v>
      </c>
      <c r="G41" s="194">
        <v>1.57</v>
      </c>
      <c r="H41" s="83">
        <v>6.21</v>
      </c>
      <c r="I41" s="83">
        <v>18.09</v>
      </c>
      <c r="J41" s="195">
        <v>130</v>
      </c>
      <c r="K41" s="69" t="s">
        <v>40</v>
      </c>
      <c r="L41" s="80">
        <v>6.1</v>
      </c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773.5</v>
      </c>
      <c r="G42" s="19">
        <f t="shared" ref="G42" si="10">SUM(G33:G41)</f>
        <v>20.759999999999998</v>
      </c>
      <c r="H42" s="19">
        <f t="shared" ref="H42" si="11">SUM(H33:H41)</f>
        <v>30.63</v>
      </c>
      <c r="I42" s="19">
        <f t="shared" ref="I42" si="12">SUM(I33:I41)</f>
        <v>119.26</v>
      </c>
      <c r="J42" s="106">
        <f t="shared" ref="J42:L42" si="13">SUM(J33:J41)</f>
        <v>829.87</v>
      </c>
      <c r="K42" s="158"/>
      <c r="L42" s="58">
        <f t="shared" si="13"/>
        <v>104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226" t="s">
        <v>4</v>
      </c>
      <c r="D43" s="227"/>
      <c r="E43" s="30"/>
      <c r="F43" s="31">
        <f>F32+F42</f>
        <v>1278.5</v>
      </c>
      <c r="G43" s="31">
        <f t="shared" ref="G43" si="14">G32+G42</f>
        <v>42.08</v>
      </c>
      <c r="H43" s="31">
        <f t="shared" ref="H43" si="15">H32+H42</f>
        <v>44.1</v>
      </c>
      <c r="I43" s="31">
        <f t="shared" ref="I43" si="16">I32+I42</f>
        <v>194.91000000000003</v>
      </c>
      <c r="J43" s="109">
        <f t="shared" ref="J43:L43" si="17">J32+J42</f>
        <v>1340.69</v>
      </c>
      <c r="K43" s="162"/>
      <c r="L43" s="59">
        <f t="shared" si="17"/>
        <v>175.55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42" t="s">
        <v>119</v>
      </c>
      <c r="F44" s="48">
        <v>269</v>
      </c>
      <c r="G44" s="48">
        <v>9.11</v>
      </c>
      <c r="H44" s="48">
        <v>9.67</v>
      </c>
      <c r="I44" s="48">
        <v>49.56</v>
      </c>
      <c r="J44" s="127">
        <v>323.56</v>
      </c>
      <c r="K44" s="173" t="s">
        <v>57</v>
      </c>
      <c r="L44" s="176">
        <v>38.94</v>
      </c>
    </row>
    <row r="45" spans="1:12" ht="14.4" x14ac:dyDescent="0.3">
      <c r="A45" s="23"/>
      <c r="B45" s="15"/>
      <c r="C45" s="11"/>
      <c r="D45" s="6"/>
      <c r="E45" s="37"/>
      <c r="F45" s="38"/>
      <c r="G45" s="38"/>
      <c r="H45" s="38"/>
      <c r="I45" s="38"/>
      <c r="J45" s="104"/>
      <c r="K45" s="111"/>
      <c r="L45" s="57"/>
    </row>
    <row r="46" spans="1:12" ht="14.4" x14ac:dyDescent="0.3">
      <c r="A46" s="23"/>
      <c r="B46" s="15"/>
      <c r="C46" s="11"/>
      <c r="D46" s="7" t="s">
        <v>22</v>
      </c>
      <c r="E46" s="53" t="s">
        <v>43</v>
      </c>
      <c r="F46" s="45">
        <v>200</v>
      </c>
      <c r="G46" s="44">
        <v>2.97</v>
      </c>
      <c r="H46" s="44">
        <v>2.37</v>
      </c>
      <c r="I46" s="44">
        <v>15.54</v>
      </c>
      <c r="J46" s="44">
        <v>95.69</v>
      </c>
      <c r="K46" s="129" t="s">
        <v>51</v>
      </c>
      <c r="L46" s="56">
        <v>13.49</v>
      </c>
    </row>
    <row r="47" spans="1:12" ht="14.4" x14ac:dyDescent="0.3">
      <c r="A47" s="23"/>
      <c r="B47" s="15"/>
      <c r="C47" s="11"/>
      <c r="D47" s="7" t="s">
        <v>23</v>
      </c>
      <c r="E47" s="42" t="s">
        <v>136</v>
      </c>
      <c r="F47" s="45">
        <v>22</v>
      </c>
      <c r="G47" s="44">
        <v>1.65</v>
      </c>
      <c r="H47" s="44">
        <v>0.64</v>
      </c>
      <c r="I47" s="44">
        <v>11.31</v>
      </c>
      <c r="J47" s="44">
        <v>58.3</v>
      </c>
      <c r="K47" s="129" t="s">
        <v>52</v>
      </c>
      <c r="L47" s="56">
        <v>2.62</v>
      </c>
    </row>
    <row r="48" spans="1:12" ht="14.4" x14ac:dyDescent="0.3">
      <c r="A48" s="23"/>
      <c r="B48" s="15"/>
      <c r="C48" s="11"/>
      <c r="D48" s="7" t="s">
        <v>24</v>
      </c>
      <c r="E48" s="42" t="s">
        <v>125</v>
      </c>
      <c r="F48" s="45">
        <v>100</v>
      </c>
      <c r="G48" s="46">
        <v>0.4</v>
      </c>
      <c r="H48" s="46">
        <v>0.4</v>
      </c>
      <c r="I48" s="46">
        <v>9.8000000000000007</v>
      </c>
      <c r="J48" s="118">
        <v>44.4</v>
      </c>
      <c r="K48" s="70" t="s">
        <v>47</v>
      </c>
      <c r="L48" s="124">
        <v>16.5</v>
      </c>
    </row>
    <row r="49" spans="1:12" ht="14.4" x14ac:dyDescent="0.3">
      <c r="A49" s="23"/>
      <c r="B49" s="15"/>
      <c r="C49" s="11"/>
      <c r="D49" s="6"/>
      <c r="E49" s="63"/>
      <c r="F49" s="38"/>
      <c r="G49" s="38"/>
      <c r="H49" s="38"/>
      <c r="I49" s="38"/>
      <c r="J49" s="104"/>
      <c r="K49" s="111"/>
      <c r="L49" s="57"/>
    </row>
    <row r="50" spans="1:12" ht="14.4" x14ac:dyDescent="0.3">
      <c r="A50" s="23"/>
      <c r="B50" s="15"/>
      <c r="C50" s="11"/>
      <c r="D50" s="6"/>
      <c r="E50" s="63"/>
      <c r="F50" s="38"/>
      <c r="G50" s="38"/>
      <c r="H50" s="38"/>
      <c r="I50" s="38"/>
      <c r="J50" s="104"/>
      <c r="K50" s="111"/>
      <c r="L50" s="57"/>
    </row>
    <row r="51" spans="1:12" ht="14.4" x14ac:dyDescent="0.3">
      <c r="A51" s="24"/>
      <c r="B51" s="17"/>
      <c r="C51" s="8"/>
      <c r="D51" s="18" t="s">
        <v>33</v>
      </c>
      <c r="E51" s="64"/>
      <c r="F51" s="19">
        <f>SUM(F44:F50)</f>
        <v>591</v>
      </c>
      <c r="G51" s="19">
        <f t="shared" ref="G51:J51" si="18">SUM(G44:G50)</f>
        <v>14.13</v>
      </c>
      <c r="H51" s="19">
        <f t="shared" si="18"/>
        <v>13.08</v>
      </c>
      <c r="I51" s="19">
        <f t="shared" si="18"/>
        <v>86.21</v>
      </c>
      <c r="J51" s="106">
        <f t="shared" si="18"/>
        <v>521.95000000000005</v>
      </c>
      <c r="K51" s="114"/>
      <c r="L51" s="58">
        <f t="shared" ref="L51" si="19">SUM(L44:L50)</f>
        <v>71.55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82" t="s">
        <v>100</v>
      </c>
      <c r="F52" s="89">
        <v>60</v>
      </c>
      <c r="G52" s="83">
        <v>0.89</v>
      </c>
      <c r="H52" s="83">
        <v>3.05</v>
      </c>
      <c r="I52" s="83">
        <v>5.52</v>
      </c>
      <c r="J52" s="195">
        <v>55</v>
      </c>
      <c r="K52" s="199" t="s">
        <v>127</v>
      </c>
      <c r="L52" s="198">
        <v>8.58</v>
      </c>
    </row>
    <row r="53" spans="1:12" ht="14.4" x14ac:dyDescent="0.3">
      <c r="A53" s="23"/>
      <c r="B53" s="15"/>
      <c r="C53" s="11"/>
      <c r="D53" s="7" t="s">
        <v>27</v>
      </c>
      <c r="E53" s="82" t="s">
        <v>72</v>
      </c>
      <c r="F53" s="89">
        <v>200</v>
      </c>
      <c r="G53" s="83">
        <v>3.81</v>
      </c>
      <c r="H53" s="194">
        <v>4.5999999999999996</v>
      </c>
      <c r="I53" s="83">
        <v>10.55</v>
      </c>
      <c r="J53" s="83">
        <v>98.37</v>
      </c>
      <c r="K53" s="123" t="s">
        <v>82</v>
      </c>
      <c r="L53" s="198">
        <v>16.86</v>
      </c>
    </row>
    <row r="54" spans="1:12" ht="14.4" x14ac:dyDescent="0.3">
      <c r="A54" s="23"/>
      <c r="B54" s="15"/>
      <c r="C54" s="11"/>
      <c r="D54" s="7" t="s">
        <v>28</v>
      </c>
      <c r="E54" s="82" t="s">
        <v>73</v>
      </c>
      <c r="F54" s="89">
        <v>200</v>
      </c>
      <c r="G54" s="83">
        <v>20.21</v>
      </c>
      <c r="H54" s="83">
        <v>25.28</v>
      </c>
      <c r="I54" s="83">
        <v>21.21</v>
      </c>
      <c r="J54" s="194">
        <v>393.2</v>
      </c>
      <c r="K54" s="123" t="s">
        <v>83</v>
      </c>
      <c r="L54" s="198">
        <v>66.12</v>
      </c>
    </row>
    <row r="55" spans="1:12" ht="14.4" x14ac:dyDescent="0.3">
      <c r="A55" s="23"/>
      <c r="B55" s="15"/>
      <c r="C55" s="11"/>
      <c r="D55" s="7" t="s">
        <v>29</v>
      </c>
      <c r="E55" s="63"/>
      <c r="F55" s="38"/>
      <c r="G55" s="38"/>
      <c r="H55" s="38"/>
      <c r="I55" s="38"/>
      <c r="J55" s="104"/>
      <c r="K55" s="111"/>
      <c r="L55" s="57"/>
    </row>
    <row r="56" spans="1:12" ht="14.4" x14ac:dyDescent="0.3">
      <c r="A56" s="23"/>
      <c r="B56" s="15"/>
      <c r="C56" s="11"/>
      <c r="D56" s="7" t="s">
        <v>30</v>
      </c>
      <c r="E56" s="42" t="s">
        <v>59</v>
      </c>
      <c r="F56" s="99">
        <v>200</v>
      </c>
      <c r="G56" s="194">
        <v>0.2</v>
      </c>
      <c r="H56" s="83">
        <v>0.09</v>
      </c>
      <c r="I56" s="83">
        <v>11.74</v>
      </c>
      <c r="J56" s="83">
        <v>48.62</v>
      </c>
      <c r="K56" s="123" t="s">
        <v>84</v>
      </c>
      <c r="L56" s="56">
        <v>8.1300000000000008</v>
      </c>
    </row>
    <row r="57" spans="1:12" ht="14.4" x14ac:dyDescent="0.3">
      <c r="A57" s="23"/>
      <c r="B57" s="15"/>
      <c r="C57" s="11"/>
      <c r="D57" s="7" t="s">
        <v>31</v>
      </c>
      <c r="E57" s="42" t="s">
        <v>117</v>
      </c>
      <c r="F57" s="89">
        <v>30</v>
      </c>
      <c r="G57" s="83">
        <v>2.2799999999999998</v>
      </c>
      <c r="H57" s="83">
        <v>0.27</v>
      </c>
      <c r="I57" s="83">
        <v>14.52</v>
      </c>
      <c r="J57" s="194">
        <v>69.599999999999994</v>
      </c>
      <c r="K57" s="112" t="s">
        <v>45</v>
      </c>
      <c r="L57" s="198">
        <v>2.7</v>
      </c>
    </row>
    <row r="58" spans="1:12" ht="14.4" x14ac:dyDescent="0.3">
      <c r="A58" s="23"/>
      <c r="B58" s="15"/>
      <c r="C58" s="11"/>
      <c r="D58" s="7" t="s">
        <v>32</v>
      </c>
      <c r="E58" s="42" t="s">
        <v>60</v>
      </c>
      <c r="F58" s="89">
        <v>20</v>
      </c>
      <c r="G58" s="83">
        <v>1.52</v>
      </c>
      <c r="H58" s="83">
        <v>0.18</v>
      </c>
      <c r="I58" s="83">
        <v>9.68</v>
      </c>
      <c r="J58" s="194">
        <v>46.4</v>
      </c>
      <c r="K58" s="129" t="s">
        <v>52</v>
      </c>
      <c r="L58" s="198">
        <v>1.61</v>
      </c>
    </row>
    <row r="59" spans="1:12" ht="14.4" x14ac:dyDescent="0.3">
      <c r="A59" s="23"/>
      <c r="B59" s="15"/>
      <c r="C59" s="11"/>
      <c r="D59" s="6"/>
      <c r="E59" s="63"/>
      <c r="F59" s="38"/>
      <c r="G59" s="38"/>
      <c r="H59" s="38"/>
      <c r="I59" s="38"/>
      <c r="J59" s="104"/>
      <c r="K59" s="111"/>
      <c r="L59" s="57"/>
    </row>
    <row r="60" spans="1:12" ht="14.4" x14ac:dyDescent="0.3">
      <c r="A60" s="23"/>
      <c r="B60" s="15"/>
      <c r="C60" s="11"/>
      <c r="D60" s="6"/>
      <c r="E60" s="37"/>
      <c r="F60" s="38"/>
      <c r="G60" s="38"/>
      <c r="H60" s="38"/>
      <c r="I60" s="38"/>
      <c r="J60" s="104"/>
      <c r="K60" s="111"/>
      <c r="L60" s="57"/>
    </row>
    <row r="61" spans="1:12" ht="14.4" x14ac:dyDescent="0.3">
      <c r="A61" s="24"/>
      <c r="B61" s="17"/>
      <c r="C61" s="8"/>
      <c r="D61" s="18" t="s">
        <v>33</v>
      </c>
      <c r="E61" s="90"/>
      <c r="F61" s="19">
        <f>SUM(F52:F60)</f>
        <v>710</v>
      </c>
      <c r="G61" s="19">
        <f t="shared" ref="G61" si="20">SUM(G52:G60)</f>
        <v>28.91</v>
      </c>
      <c r="H61" s="19">
        <f t="shared" ref="H61" si="21">SUM(H52:H60)</f>
        <v>33.470000000000006</v>
      </c>
      <c r="I61" s="19">
        <f t="shared" ref="I61" si="22">SUM(I52:I60)</f>
        <v>73.22</v>
      </c>
      <c r="J61" s="106">
        <f t="shared" ref="J61:L61" si="23">SUM(J52:J60)</f>
        <v>711.18999999999994</v>
      </c>
      <c r="K61" s="114"/>
      <c r="L61" s="58">
        <f t="shared" si="23"/>
        <v>104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226" t="s">
        <v>4</v>
      </c>
      <c r="D62" s="227"/>
      <c r="E62" s="30"/>
      <c r="F62" s="31">
        <f>F51+F61</f>
        <v>1301</v>
      </c>
      <c r="G62" s="31">
        <f t="shared" ref="G62" si="24">G51+G61</f>
        <v>43.04</v>
      </c>
      <c r="H62" s="31">
        <f t="shared" ref="H62" si="25">H51+H61</f>
        <v>46.550000000000004</v>
      </c>
      <c r="I62" s="31">
        <f t="shared" ref="I62" si="26">I51+I61</f>
        <v>159.43</v>
      </c>
      <c r="J62" s="109">
        <f t="shared" ref="J62:L62" si="27">J51+J61</f>
        <v>1233.1399999999999</v>
      </c>
      <c r="K62" s="117"/>
      <c r="L62" s="59">
        <f t="shared" si="27"/>
        <v>175.55</v>
      </c>
    </row>
    <row r="63" spans="1:12" ht="21.6" x14ac:dyDescent="0.3">
      <c r="A63" s="20">
        <v>1</v>
      </c>
      <c r="B63" s="21">
        <v>4</v>
      </c>
      <c r="C63" s="22" t="s">
        <v>20</v>
      </c>
      <c r="D63" s="5" t="s">
        <v>21</v>
      </c>
      <c r="E63" s="77" t="s">
        <v>120</v>
      </c>
      <c r="F63" s="48">
        <v>260</v>
      </c>
      <c r="G63" s="46">
        <v>11.65</v>
      </c>
      <c r="H63" s="44">
        <v>14.45</v>
      </c>
      <c r="I63" s="44">
        <v>33.349999999999994</v>
      </c>
      <c r="J63" s="46">
        <v>309.47000000000003</v>
      </c>
      <c r="K63" s="169" t="s">
        <v>105</v>
      </c>
      <c r="L63" s="94">
        <v>60.78</v>
      </c>
    </row>
    <row r="64" spans="1:12" ht="14.4" x14ac:dyDescent="0.3">
      <c r="A64" s="23"/>
      <c r="B64" s="15"/>
      <c r="C64" s="11"/>
      <c r="D64" s="6"/>
      <c r="E64" s="84"/>
      <c r="F64" s="38"/>
      <c r="G64" s="38"/>
      <c r="H64" s="38"/>
      <c r="I64" s="38"/>
      <c r="J64" s="104"/>
      <c r="K64" s="111"/>
      <c r="L64" s="57"/>
    </row>
    <row r="65" spans="1:12" ht="14.4" x14ac:dyDescent="0.3">
      <c r="A65" s="23"/>
      <c r="B65" s="15"/>
      <c r="C65" s="11"/>
      <c r="D65" s="7" t="s">
        <v>22</v>
      </c>
      <c r="E65" s="82" t="s">
        <v>41</v>
      </c>
      <c r="F65" s="45">
        <v>210</v>
      </c>
      <c r="G65" s="44">
        <v>0.27</v>
      </c>
      <c r="H65" s="44">
        <v>0.06</v>
      </c>
      <c r="I65" s="46">
        <v>15.3</v>
      </c>
      <c r="J65" s="118">
        <v>62.8</v>
      </c>
      <c r="K65" s="170" t="s">
        <v>51</v>
      </c>
      <c r="L65" s="61">
        <v>5.23</v>
      </c>
    </row>
    <row r="66" spans="1:12" ht="14.4" x14ac:dyDescent="0.3">
      <c r="A66" s="23"/>
      <c r="B66" s="15"/>
      <c r="C66" s="11"/>
      <c r="D66" s="7" t="s">
        <v>23</v>
      </c>
      <c r="E66" s="42" t="s">
        <v>117</v>
      </c>
      <c r="F66" s="45">
        <v>40</v>
      </c>
      <c r="G66" s="44">
        <v>3.04</v>
      </c>
      <c r="H66" s="44">
        <v>0.36</v>
      </c>
      <c r="I66" s="44">
        <v>19.36</v>
      </c>
      <c r="J66" s="46">
        <v>92.8</v>
      </c>
      <c r="K66" s="113" t="s">
        <v>45</v>
      </c>
      <c r="L66" s="61">
        <v>3.6</v>
      </c>
    </row>
    <row r="67" spans="1:12" ht="14.4" x14ac:dyDescent="0.3">
      <c r="A67" s="23"/>
      <c r="B67" s="15"/>
      <c r="C67" s="11"/>
      <c r="D67" s="7" t="s">
        <v>24</v>
      </c>
      <c r="E67" s="84"/>
      <c r="F67" s="38"/>
      <c r="G67" s="38"/>
      <c r="H67" s="38"/>
      <c r="I67" s="38"/>
      <c r="J67" s="104"/>
      <c r="K67" s="111"/>
      <c r="L67" s="57"/>
    </row>
    <row r="68" spans="1:12" ht="14.4" x14ac:dyDescent="0.3">
      <c r="A68" s="23"/>
      <c r="B68" s="15"/>
      <c r="C68" s="11"/>
      <c r="D68" s="6"/>
      <c r="E68" s="42" t="s">
        <v>126</v>
      </c>
      <c r="F68" s="45">
        <v>11</v>
      </c>
      <c r="G68" s="46">
        <v>0.88</v>
      </c>
      <c r="H68" s="47">
        <v>2.42</v>
      </c>
      <c r="I68" s="46">
        <v>7.7</v>
      </c>
      <c r="J68" s="105">
        <v>59.4</v>
      </c>
      <c r="K68" s="69" t="s">
        <v>40</v>
      </c>
      <c r="L68" s="56">
        <v>1.94</v>
      </c>
    </row>
    <row r="69" spans="1:12" ht="14.4" x14ac:dyDescent="0.3">
      <c r="A69" s="23"/>
      <c r="B69" s="15"/>
      <c r="C69" s="11"/>
      <c r="D69" s="6"/>
      <c r="E69" s="84"/>
      <c r="F69" s="38"/>
      <c r="G69" s="38"/>
      <c r="H69" s="38"/>
      <c r="I69" s="38"/>
      <c r="J69" s="104"/>
      <c r="K69" s="111"/>
      <c r="L69" s="57"/>
    </row>
    <row r="70" spans="1:12" ht="14.4" x14ac:dyDescent="0.3">
      <c r="A70" s="24"/>
      <c r="B70" s="17"/>
      <c r="C70" s="8"/>
      <c r="D70" s="18" t="s">
        <v>33</v>
      </c>
      <c r="E70" s="90"/>
      <c r="F70" s="19">
        <f>SUM(F63:F69)</f>
        <v>521</v>
      </c>
      <c r="G70" s="19">
        <f t="shared" ref="G70:J70" si="28">SUM(G63:G69)</f>
        <v>15.840000000000002</v>
      </c>
      <c r="H70" s="19">
        <f t="shared" si="28"/>
        <v>17.29</v>
      </c>
      <c r="I70" s="19">
        <f t="shared" si="28"/>
        <v>75.709999999999994</v>
      </c>
      <c r="J70" s="106">
        <f t="shared" si="28"/>
        <v>524.47</v>
      </c>
      <c r="K70" s="114"/>
      <c r="L70" s="58">
        <f t="shared" ref="L70" si="29">SUM(L63:L69)</f>
        <v>71.55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82" t="s">
        <v>106</v>
      </c>
      <c r="F71" s="89">
        <v>60</v>
      </c>
      <c r="G71" s="83">
        <v>1.24</v>
      </c>
      <c r="H71" s="83">
        <v>6.02</v>
      </c>
      <c r="I71" s="83">
        <v>6.51</v>
      </c>
      <c r="J71" s="83">
        <v>84.03</v>
      </c>
      <c r="K71" s="115" t="s">
        <v>113</v>
      </c>
      <c r="L71" s="198">
        <v>11.06</v>
      </c>
    </row>
    <row r="72" spans="1:12" ht="14.4" x14ac:dyDescent="0.3">
      <c r="A72" s="23"/>
      <c r="B72" s="15"/>
      <c r="C72" s="11"/>
      <c r="D72" s="7" t="s">
        <v>27</v>
      </c>
      <c r="E72" s="82" t="s">
        <v>61</v>
      </c>
      <c r="F72" s="89">
        <v>200</v>
      </c>
      <c r="G72" s="83">
        <v>1.73</v>
      </c>
      <c r="H72" s="83">
        <v>3.82</v>
      </c>
      <c r="I72" s="194">
        <v>12.3</v>
      </c>
      <c r="J72" s="83">
        <v>90.27</v>
      </c>
      <c r="K72" s="123" t="s">
        <v>112</v>
      </c>
      <c r="L72" s="198">
        <v>13.31</v>
      </c>
    </row>
    <row r="73" spans="1:12" ht="14.4" x14ac:dyDescent="0.3">
      <c r="A73" s="23"/>
      <c r="B73" s="15"/>
      <c r="C73" s="11"/>
      <c r="D73" s="7" t="s">
        <v>28</v>
      </c>
      <c r="E73" s="82" t="s">
        <v>74</v>
      </c>
      <c r="F73" s="89">
        <v>90</v>
      </c>
      <c r="G73" s="194">
        <v>10.4</v>
      </c>
      <c r="H73" s="83">
        <v>12.93</v>
      </c>
      <c r="I73" s="83">
        <v>6.69</v>
      </c>
      <c r="J73" s="194">
        <v>188.8</v>
      </c>
      <c r="K73" s="112" t="s">
        <v>86</v>
      </c>
      <c r="L73" s="198">
        <v>52.6</v>
      </c>
    </row>
    <row r="74" spans="1:12" ht="14.4" x14ac:dyDescent="0.3">
      <c r="A74" s="23"/>
      <c r="B74" s="15"/>
      <c r="C74" s="11"/>
      <c r="D74" s="7" t="s">
        <v>29</v>
      </c>
      <c r="E74" s="82" t="s">
        <v>75</v>
      </c>
      <c r="F74" s="89">
        <v>150</v>
      </c>
      <c r="G74" s="83">
        <v>8.2100000000000009</v>
      </c>
      <c r="H74" s="83">
        <v>5.36</v>
      </c>
      <c r="I74" s="83">
        <v>36.07</v>
      </c>
      <c r="J74" s="83">
        <v>225.42</v>
      </c>
      <c r="K74" s="171" t="s">
        <v>98</v>
      </c>
      <c r="L74" s="198">
        <v>10.82</v>
      </c>
    </row>
    <row r="75" spans="1:12" ht="14.4" x14ac:dyDescent="0.3">
      <c r="A75" s="23"/>
      <c r="B75" s="15"/>
      <c r="C75" s="11"/>
      <c r="D75" s="7" t="s">
        <v>30</v>
      </c>
      <c r="E75" s="82" t="s">
        <v>131</v>
      </c>
      <c r="F75" s="89">
        <v>200</v>
      </c>
      <c r="G75" s="83">
        <v>0.38</v>
      </c>
      <c r="H75" s="195">
        <v>0</v>
      </c>
      <c r="I75" s="83">
        <v>20.72</v>
      </c>
      <c r="J75" s="83">
        <v>84.38</v>
      </c>
      <c r="K75" s="123" t="s">
        <v>94</v>
      </c>
      <c r="L75" s="198">
        <v>4.53</v>
      </c>
    </row>
    <row r="76" spans="1:12" ht="14.4" x14ac:dyDescent="0.3">
      <c r="A76" s="23"/>
      <c r="B76" s="15"/>
      <c r="C76" s="11"/>
      <c r="D76" s="7" t="s">
        <v>31</v>
      </c>
      <c r="E76" s="82" t="s">
        <v>117</v>
      </c>
      <c r="F76" s="89">
        <v>30</v>
      </c>
      <c r="G76" s="83">
        <v>2.2799999999999998</v>
      </c>
      <c r="H76" s="83">
        <v>0.27</v>
      </c>
      <c r="I76" s="83">
        <v>14.52</v>
      </c>
      <c r="J76" s="194">
        <v>69.599999999999994</v>
      </c>
      <c r="K76" s="129" t="s">
        <v>52</v>
      </c>
      <c r="L76" s="198">
        <v>2.7</v>
      </c>
    </row>
    <row r="77" spans="1:12" ht="14.4" x14ac:dyDescent="0.3">
      <c r="A77" s="23"/>
      <c r="B77" s="15"/>
      <c r="C77" s="11"/>
      <c r="D77" s="7" t="s">
        <v>32</v>
      </c>
      <c r="E77" s="82" t="s">
        <v>60</v>
      </c>
      <c r="F77" s="89">
        <v>30</v>
      </c>
      <c r="G77" s="83">
        <v>2.16</v>
      </c>
      <c r="H77" s="83">
        <v>0.36</v>
      </c>
      <c r="I77" s="194">
        <v>12.2</v>
      </c>
      <c r="J77" s="194">
        <v>62.1</v>
      </c>
      <c r="K77" s="156" t="s">
        <v>52</v>
      </c>
      <c r="L77" s="198">
        <v>2.7</v>
      </c>
    </row>
    <row r="78" spans="1:12" ht="14.4" x14ac:dyDescent="0.3">
      <c r="A78" s="23"/>
      <c r="B78" s="15"/>
      <c r="C78" s="11"/>
      <c r="D78" s="6"/>
      <c r="E78" s="82" t="s">
        <v>130</v>
      </c>
      <c r="F78" s="212">
        <v>26</v>
      </c>
      <c r="G78" s="214">
        <v>1.57</v>
      </c>
      <c r="H78" s="214">
        <v>6.21</v>
      </c>
      <c r="I78" s="215">
        <v>18.09</v>
      </c>
      <c r="J78" s="215">
        <v>130</v>
      </c>
      <c r="K78" s="156" t="s">
        <v>52</v>
      </c>
      <c r="L78" s="198">
        <v>6.28</v>
      </c>
    </row>
    <row r="79" spans="1:12" ht="14.4" x14ac:dyDescent="0.3">
      <c r="A79" s="23"/>
      <c r="B79" s="15"/>
      <c r="C79" s="11"/>
      <c r="D79" s="6"/>
      <c r="E79" s="37"/>
      <c r="F79" s="38"/>
      <c r="G79" s="38"/>
      <c r="H79" s="38"/>
      <c r="I79" s="38"/>
      <c r="J79" s="104"/>
      <c r="K79" s="111"/>
      <c r="L79" s="57"/>
    </row>
    <row r="80" spans="1:12" ht="14.4" x14ac:dyDescent="0.3">
      <c r="A80" s="24"/>
      <c r="B80" s="17"/>
      <c r="C80" s="8"/>
      <c r="D80" s="18" t="s">
        <v>33</v>
      </c>
      <c r="E80" s="90"/>
      <c r="F80" s="19">
        <f>SUM(F71:F79)</f>
        <v>786</v>
      </c>
      <c r="G80" s="19">
        <f t="shared" ref="G80" si="30">SUM(G71:G79)</f>
        <v>27.970000000000002</v>
      </c>
      <c r="H80" s="19">
        <f t="shared" ref="H80" si="31">SUM(H71:H79)</f>
        <v>34.97</v>
      </c>
      <c r="I80" s="19">
        <f t="shared" ref="I80" si="32">SUM(I71:I79)</f>
        <v>127.10000000000001</v>
      </c>
      <c r="J80" s="106">
        <f t="shared" ref="J80:L80" si="33">SUM(J71:J79)</f>
        <v>934.6</v>
      </c>
      <c r="K80" s="114"/>
      <c r="L80" s="58">
        <f t="shared" si="33"/>
        <v>104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226" t="s">
        <v>4</v>
      </c>
      <c r="D81" s="227"/>
      <c r="E81" s="30"/>
      <c r="F81" s="31">
        <f>F70+F80</f>
        <v>1307</v>
      </c>
      <c r="G81" s="31">
        <f t="shared" ref="G81" si="34">G70+G80</f>
        <v>43.81</v>
      </c>
      <c r="H81" s="31">
        <f t="shared" ref="H81" si="35">H70+H80</f>
        <v>52.26</v>
      </c>
      <c r="I81" s="31">
        <f t="shared" ref="I81" si="36">I70+I80</f>
        <v>202.81</v>
      </c>
      <c r="J81" s="109">
        <f t="shared" ref="J81:L81" si="37">J70+J80</f>
        <v>1459.0700000000002</v>
      </c>
      <c r="K81" s="117"/>
      <c r="L81" s="59">
        <f t="shared" si="37"/>
        <v>175.55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77" t="s">
        <v>137</v>
      </c>
      <c r="F82" s="48">
        <v>270</v>
      </c>
      <c r="G82" s="48">
        <v>13.87</v>
      </c>
      <c r="H82" s="48">
        <v>18.809999999999999</v>
      </c>
      <c r="I82" s="48">
        <v>46.86</v>
      </c>
      <c r="J82" s="127">
        <v>418.22</v>
      </c>
      <c r="K82" s="167" t="s">
        <v>138</v>
      </c>
      <c r="L82" s="60">
        <v>61.94</v>
      </c>
    </row>
    <row r="83" spans="1:12" ht="14.4" x14ac:dyDescent="0.3">
      <c r="A83" s="23"/>
      <c r="B83" s="15"/>
      <c r="C83" s="11"/>
      <c r="D83" s="6"/>
      <c r="E83" s="84"/>
      <c r="F83" s="38"/>
      <c r="G83" s="38"/>
      <c r="H83" s="38"/>
      <c r="I83" s="38"/>
      <c r="J83" s="104"/>
      <c r="K83" s="111"/>
      <c r="L83" s="57"/>
    </row>
    <row r="84" spans="1:12" ht="14.4" x14ac:dyDescent="0.3">
      <c r="A84" s="23"/>
      <c r="B84" s="15"/>
      <c r="C84" s="11"/>
      <c r="D84" s="7" t="s">
        <v>22</v>
      </c>
      <c r="E84" s="52" t="s">
        <v>53</v>
      </c>
      <c r="F84" s="89">
        <v>200</v>
      </c>
      <c r="G84" s="83">
        <v>0.14000000000000001</v>
      </c>
      <c r="H84" s="83">
        <v>0.02</v>
      </c>
      <c r="I84" s="83">
        <v>20.440000000000001</v>
      </c>
      <c r="J84" s="166">
        <v>82.48</v>
      </c>
      <c r="K84" s="168" t="s">
        <v>54</v>
      </c>
      <c r="L84" s="61">
        <v>6.01</v>
      </c>
    </row>
    <row r="85" spans="1:12" ht="14.4" x14ac:dyDescent="0.3">
      <c r="A85" s="23"/>
      <c r="B85" s="15"/>
      <c r="C85" s="11"/>
      <c r="D85" s="7" t="s">
        <v>23</v>
      </c>
      <c r="E85" s="42" t="s">
        <v>117</v>
      </c>
      <c r="F85" s="45">
        <v>40</v>
      </c>
      <c r="G85" s="44">
        <v>3.04</v>
      </c>
      <c r="H85" s="44">
        <v>0.36</v>
      </c>
      <c r="I85" s="44">
        <v>19.36</v>
      </c>
      <c r="J85" s="46">
        <v>92.8</v>
      </c>
      <c r="K85" s="129" t="s">
        <v>52</v>
      </c>
      <c r="L85" s="61">
        <v>3.6</v>
      </c>
    </row>
    <row r="86" spans="1:12" ht="14.4" x14ac:dyDescent="0.3">
      <c r="A86" s="23"/>
      <c r="B86" s="15"/>
      <c r="C86" s="11"/>
      <c r="D86" s="7" t="s">
        <v>24</v>
      </c>
      <c r="E86" s="84"/>
      <c r="F86" s="85"/>
      <c r="G86" s="91"/>
      <c r="H86" s="87"/>
      <c r="I86" s="86"/>
      <c r="J86" s="131"/>
      <c r="K86" s="208"/>
      <c r="L86" s="209"/>
    </row>
    <row r="87" spans="1:12" ht="14.4" x14ac:dyDescent="0.3">
      <c r="A87" s="23"/>
      <c r="B87" s="15"/>
      <c r="C87" s="11"/>
      <c r="D87" s="6"/>
      <c r="E87" s="97"/>
      <c r="F87" s="38"/>
      <c r="G87" s="38"/>
      <c r="H87" s="38"/>
      <c r="I87" s="38"/>
      <c r="J87" s="104"/>
      <c r="K87" s="111"/>
      <c r="L87" s="57"/>
    </row>
    <row r="88" spans="1:12" ht="14.4" x14ac:dyDescent="0.3">
      <c r="A88" s="23"/>
      <c r="B88" s="15"/>
      <c r="C88" s="11"/>
      <c r="D88" s="6"/>
      <c r="E88" s="37"/>
      <c r="F88" s="38"/>
      <c r="G88" s="38"/>
      <c r="H88" s="38"/>
      <c r="I88" s="38"/>
      <c r="J88" s="104"/>
      <c r="K88" s="111"/>
      <c r="L88" s="57"/>
    </row>
    <row r="89" spans="1:12" ht="14.4" x14ac:dyDescent="0.3">
      <c r="A89" s="24"/>
      <c r="B89" s="17"/>
      <c r="C89" s="8"/>
      <c r="D89" s="18" t="s">
        <v>33</v>
      </c>
      <c r="E89" s="90"/>
      <c r="F89" s="19">
        <f>SUM(F82:F88)</f>
        <v>510</v>
      </c>
      <c r="G89" s="19">
        <f t="shared" ref="G89:J89" si="38">SUM(G82:G88)</f>
        <v>17.05</v>
      </c>
      <c r="H89" s="19">
        <f t="shared" si="38"/>
        <v>19.189999999999998</v>
      </c>
      <c r="I89" s="19">
        <f t="shared" si="38"/>
        <v>86.66</v>
      </c>
      <c r="J89" s="106">
        <f t="shared" si="38"/>
        <v>593.5</v>
      </c>
      <c r="K89" s="114"/>
      <c r="L89" s="81">
        <f t="shared" ref="L89" si="39">SUM(L82:L88)</f>
        <v>71.55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89">
        <v>60</v>
      </c>
      <c r="G90" s="83">
        <v>1.07</v>
      </c>
      <c r="H90" s="83">
        <v>2.21</v>
      </c>
      <c r="I90" s="83">
        <v>5.85</v>
      </c>
      <c r="J90" s="83">
        <v>47.47</v>
      </c>
      <c r="K90" s="149" t="s">
        <v>88</v>
      </c>
      <c r="L90" s="198">
        <v>10.67</v>
      </c>
    </row>
    <row r="91" spans="1:12" ht="14.4" x14ac:dyDescent="0.3">
      <c r="A91" s="23"/>
      <c r="B91" s="15"/>
      <c r="C91" s="11"/>
      <c r="D91" s="7" t="s">
        <v>27</v>
      </c>
      <c r="E91" s="42" t="s">
        <v>77</v>
      </c>
      <c r="F91" s="89">
        <v>200</v>
      </c>
      <c r="G91" s="194">
        <v>1.6</v>
      </c>
      <c r="H91" s="83">
        <v>4.2699999999999996</v>
      </c>
      <c r="I91" s="194">
        <v>9.9</v>
      </c>
      <c r="J91" s="83">
        <v>83.83</v>
      </c>
      <c r="K91" s="123" t="s">
        <v>89</v>
      </c>
      <c r="L91" s="198">
        <v>15.4</v>
      </c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89">
        <v>160</v>
      </c>
      <c r="G92" s="83">
        <v>9.9700000000000006</v>
      </c>
      <c r="H92" s="83">
        <v>15.06</v>
      </c>
      <c r="I92" s="83">
        <v>27.26</v>
      </c>
      <c r="J92" s="83">
        <v>305.56</v>
      </c>
      <c r="K92" s="123" t="s">
        <v>97</v>
      </c>
      <c r="L92" s="198">
        <v>65.33</v>
      </c>
    </row>
    <row r="93" spans="1:12" ht="14.4" x14ac:dyDescent="0.3">
      <c r="A93" s="23"/>
      <c r="B93" s="15"/>
      <c r="C93" s="11"/>
      <c r="D93" s="7" t="s">
        <v>29</v>
      </c>
      <c r="E93" s="84"/>
      <c r="F93" s="85"/>
      <c r="G93" s="86"/>
      <c r="H93" s="86"/>
      <c r="I93" s="86"/>
      <c r="J93" s="142"/>
      <c r="K93" s="134"/>
      <c r="L93" s="92"/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89">
        <v>200</v>
      </c>
      <c r="G94" s="83">
        <v>0.18</v>
      </c>
      <c r="H94" s="83">
        <v>0.18</v>
      </c>
      <c r="I94" s="83">
        <v>23.88</v>
      </c>
      <c r="J94" s="83">
        <v>97.57</v>
      </c>
      <c r="K94" s="123" t="s">
        <v>114</v>
      </c>
      <c r="L94" s="198">
        <v>6.6</v>
      </c>
    </row>
    <row r="95" spans="1:12" ht="14.4" x14ac:dyDescent="0.3">
      <c r="A95" s="23"/>
      <c r="B95" s="15"/>
      <c r="C95" s="11"/>
      <c r="D95" s="7" t="s">
        <v>31</v>
      </c>
      <c r="E95" s="42" t="s">
        <v>117</v>
      </c>
      <c r="F95" s="89">
        <v>40</v>
      </c>
      <c r="G95" s="83">
        <v>3.04</v>
      </c>
      <c r="H95" s="83">
        <v>0.36</v>
      </c>
      <c r="I95" s="83">
        <v>19.36</v>
      </c>
      <c r="J95" s="194">
        <v>92.8</v>
      </c>
      <c r="K95" s="129" t="s">
        <v>52</v>
      </c>
      <c r="L95" s="198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60</v>
      </c>
      <c r="F96" s="89">
        <v>40</v>
      </c>
      <c r="G96" s="83">
        <v>2.64</v>
      </c>
      <c r="H96" s="83">
        <v>0.44</v>
      </c>
      <c r="I96" s="194">
        <v>16.399999999999999</v>
      </c>
      <c r="J96" s="195">
        <v>80</v>
      </c>
      <c r="K96" s="129" t="s">
        <v>52</v>
      </c>
      <c r="L96" s="198">
        <v>3</v>
      </c>
    </row>
    <row r="97" spans="1:12" ht="14.4" x14ac:dyDescent="0.3">
      <c r="A97" s="23"/>
      <c r="B97" s="15"/>
      <c r="C97" s="11"/>
      <c r="D97" s="6"/>
      <c r="E97" s="84"/>
      <c r="F97" s="177"/>
      <c r="G97" s="216"/>
      <c r="H97" s="217"/>
      <c r="I97" s="216"/>
      <c r="J97" s="218"/>
      <c r="K97" s="208"/>
      <c r="L97" s="88"/>
    </row>
    <row r="98" spans="1:12" ht="14.4" x14ac:dyDescent="0.3">
      <c r="A98" s="23"/>
      <c r="B98" s="15"/>
      <c r="C98" s="11"/>
      <c r="D98" s="6"/>
      <c r="E98" s="37"/>
      <c r="F98" s="38"/>
      <c r="G98" s="38"/>
      <c r="H98" s="38"/>
      <c r="I98" s="38"/>
      <c r="J98" s="104"/>
      <c r="K98" s="111"/>
      <c r="L98" s="57"/>
    </row>
    <row r="99" spans="1:12" ht="14.4" x14ac:dyDescent="0.3">
      <c r="A99" s="24"/>
      <c r="B99" s="17"/>
      <c r="C99" s="8"/>
      <c r="D99" s="18" t="s">
        <v>33</v>
      </c>
      <c r="E99" s="90"/>
      <c r="F99" s="19">
        <f>SUM(F90:F98)</f>
        <v>700</v>
      </c>
      <c r="G99" s="19">
        <f t="shared" ref="G99" si="40">SUM(G90:G98)</f>
        <v>18.5</v>
      </c>
      <c r="H99" s="19">
        <f t="shared" ref="H99" si="41">SUM(H90:H98)</f>
        <v>22.52</v>
      </c>
      <c r="I99" s="19">
        <f t="shared" ref="I99" si="42">SUM(I90:I98)</f>
        <v>102.65</v>
      </c>
      <c r="J99" s="106">
        <f t="shared" ref="J99" si="43">SUM(J90:J98)</f>
        <v>707.23</v>
      </c>
      <c r="K99" s="114"/>
      <c r="L99" s="58">
        <f>SUM(L90:L98)</f>
        <v>104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226" t="s">
        <v>4</v>
      </c>
      <c r="D100" s="227"/>
      <c r="E100" s="30"/>
      <c r="F100" s="31">
        <f>F89+F99</f>
        <v>1210</v>
      </c>
      <c r="G100" s="31">
        <f t="shared" ref="G100" si="44">G89+G99</f>
        <v>35.549999999999997</v>
      </c>
      <c r="H100" s="31">
        <f t="shared" ref="H100" si="45">H89+H99</f>
        <v>41.709999999999994</v>
      </c>
      <c r="I100" s="31">
        <f t="shared" ref="I100" si="46">I89+I99</f>
        <v>189.31</v>
      </c>
      <c r="J100" s="109">
        <f t="shared" ref="J100:L100" si="47">J89+J99</f>
        <v>1300.73</v>
      </c>
      <c r="K100" s="117"/>
      <c r="L100" s="59">
        <f t="shared" si="47"/>
        <v>175.55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139</v>
      </c>
      <c r="F101" s="48">
        <v>314</v>
      </c>
      <c r="G101" s="48">
        <v>13.49</v>
      </c>
      <c r="H101" s="48">
        <v>16</v>
      </c>
      <c r="I101" s="48">
        <v>54.51</v>
      </c>
      <c r="J101" s="127">
        <v>420.03</v>
      </c>
      <c r="K101" s="71" t="s">
        <v>56</v>
      </c>
      <c r="L101" s="165">
        <v>56.42</v>
      </c>
    </row>
    <row r="102" spans="1:12" ht="14.4" x14ac:dyDescent="0.3">
      <c r="A102" s="23"/>
      <c r="B102" s="15"/>
      <c r="C102" s="11"/>
      <c r="D102" s="6"/>
      <c r="E102" s="97"/>
      <c r="F102" s="38"/>
      <c r="G102" s="38"/>
      <c r="H102" s="38"/>
      <c r="I102" s="38"/>
      <c r="J102" s="104"/>
      <c r="K102" s="155"/>
      <c r="L102" s="57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210</v>
      </c>
      <c r="G103" s="44">
        <v>0.27</v>
      </c>
      <c r="H103" s="44">
        <v>0.06</v>
      </c>
      <c r="I103" s="44">
        <v>15.3</v>
      </c>
      <c r="J103" s="44">
        <v>62.8</v>
      </c>
      <c r="K103" s="156" t="s">
        <v>47</v>
      </c>
      <c r="L103" s="56">
        <v>5.23</v>
      </c>
    </row>
    <row r="104" spans="1:12" ht="14.4" x14ac:dyDescent="0.3">
      <c r="A104" s="23"/>
      <c r="B104" s="15"/>
      <c r="C104" s="11"/>
      <c r="D104" s="7" t="s">
        <v>23</v>
      </c>
      <c r="E104" s="42" t="s">
        <v>136</v>
      </c>
      <c r="F104" s="45">
        <v>32</v>
      </c>
      <c r="G104" s="44">
        <v>2.25</v>
      </c>
      <c r="H104" s="44">
        <v>0.87</v>
      </c>
      <c r="I104" s="44">
        <v>15.42</v>
      </c>
      <c r="J104" s="118">
        <v>79.5</v>
      </c>
      <c r="K104" s="113" t="s">
        <v>45</v>
      </c>
      <c r="L104" s="151">
        <v>3.83</v>
      </c>
    </row>
    <row r="105" spans="1:12" ht="14.4" x14ac:dyDescent="0.3">
      <c r="A105" s="23"/>
      <c r="B105" s="15"/>
      <c r="C105" s="11"/>
      <c r="D105" s="7" t="s">
        <v>24</v>
      </c>
      <c r="E105" s="84"/>
      <c r="F105" s="85"/>
      <c r="G105" s="85"/>
      <c r="H105" s="91"/>
      <c r="I105" s="86"/>
      <c r="J105" s="128"/>
      <c r="K105" s="157"/>
      <c r="L105" s="88"/>
    </row>
    <row r="106" spans="1:12" ht="14.4" x14ac:dyDescent="0.3">
      <c r="A106" s="23"/>
      <c r="B106" s="15"/>
      <c r="C106" s="11"/>
      <c r="D106" s="6"/>
      <c r="E106" s="180" t="s">
        <v>140</v>
      </c>
      <c r="F106" s="220">
        <v>25</v>
      </c>
      <c r="G106" s="220">
        <v>1.6</v>
      </c>
      <c r="H106" s="220">
        <v>7.77</v>
      </c>
      <c r="I106" s="220">
        <v>14.38</v>
      </c>
      <c r="J106" s="221">
        <v>125</v>
      </c>
      <c r="K106" s="113" t="s">
        <v>45</v>
      </c>
      <c r="L106" s="80">
        <v>6.07</v>
      </c>
    </row>
    <row r="107" spans="1:12" ht="14.4" x14ac:dyDescent="0.3">
      <c r="A107" s="23"/>
      <c r="B107" s="15"/>
      <c r="C107" s="11"/>
      <c r="D107" s="6"/>
      <c r="E107" s="37"/>
      <c r="F107" s="38"/>
      <c r="G107" s="38"/>
      <c r="H107" s="38"/>
      <c r="I107" s="38"/>
      <c r="J107" s="104"/>
      <c r="K107" s="155"/>
      <c r="L107" s="57"/>
    </row>
    <row r="108" spans="1:12" ht="14.4" x14ac:dyDescent="0.3">
      <c r="A108" s="24"/>
      <c r="B108" s="17"/>
      <c r="C108" s="8"/>
      <c r="D108" s="18" t="s">
        <v>33</v>
      </c>
      <c r="E108" s="90"/>
      <c r="F108" s="19">
        <f>SUM(F101:F107)</f>
        <v>581</v>
      </c>
      <c r="G108" s="19">
        <f t="shared" ref="G108:J108" si="48">SUM(G101:G107)</f>
        <v>17.61</v>
      </c>
      <c r="H108" s="19">
        <f t="shared" si="48"/>
        <v>24.7</v>
      </c>
      <c r="I108" s="19">
        <f t="shared" si="48"/>
        <v>99.61</v>
      </c>
      <c r="J108" s="106">
        <f t="shared" si="48"/>
        <v>687.32999999999993</v>
      </c>
      <c r="K108" s="158"/>
      <c r="L108" s="58">
        <f t="shared" ref="L108" si="49">SUM(L101:L107)</f>
        <v>71.550000000000011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101"/>
      <c r="F109" s="38"/>
      <c r="G109" s="38"/>
      <c r="H109" s="38"/>
      <c r="I109" s="38"/>
      <c r="J109" s="104"/>
      <c r="K109" s="155"/>
      <c r="L109" s="57"/>
    </row>
    <row r="110" spans="1:12" ht="14.4" x14ac:dyDescent="0.3">
      <c r="A110" s="23"/>
      <c r="B110" s="15"/>
      <c r="C110" s="11"/>
      <c r="D110" s="7" t="s">
        <v>27</v>
      </c>
      <c r="E110" s="42" t="s">
        <v>58</v>
      </c>
      <c r="F110" s="89">
        <v>220</v>
      </c>
      <c r="G110" s="83">
        <v>9.68</v>
      </c>
      <c r="H110" s="83">
        <v>3.34</v>
      </c>
      <c r="I110" s="83">
        <v>39.479999999999997</v>
      </c>
      <c r="J110" s="83">
        <v>226.37</v>
      </c>
      <c r="K110" s="159" t="s">
        <v>78</v>
      </c>
      <c r="L110" s="198">
        <v>18.329999999999998</v>
      </c>
    </row>
    <row r="111" spans="1:12" ht="14.4" x14ac:dyDescent="0.3">
      <c r="A111" s="23"/>
      <c r="B111" s="15"/>
      <c r="C111" s="11"/>
      <c r="D111" s="7" t="s">
        <v>28</v>
      </c>
      <c r="E111" s="42" t="s">
        <v>107</v>
      </c>
      <c r="F111" s="89">
        <v>90</v>
      </c>
      <c r="G111" s="83">
        <v>9.4600000000000009</v>
      </c>
      <c r="H111" s="83">
        <v>18.079999999999998</v>
      </c>
      <c r="I111" s="83">
        <v>4.1100000000000003</v>
      </c>
      <c r="J111" s="83">
        <v>216.06</v>
      </c>
      <c r="K111" s="160" t="s">
        <v>90</v>
      </c>
      <c r="L111" s="198">
        <v>46.51</v>
      </c>
    </row>
    <row r="112" spans="1:12" ht="14.4" x14ac:dyDescent="0.3">
      <c r="A112" s="23"/>
      <c r="B112" s="15"/>
      <c r="C112" s="11"/>
      <c r="D112" s="7" t="s">
        <v>29</v>
      </c>
      <c r="E112" s="42" t="s">
        <v>104</v>
      </c>
      <c r="F112" s="89">
        <v>150</v>
      </c>
      <c r="G112" s="194">
        <v>7.1</v>
      </c>
      <c r="H112" s="83">
        <v>3.91</v>
      </c>
      <c r="I112" s="83">
        <v>32.81</v>
      </c>
      <c r="J112" s="83">
        <v>187.78</v>
      </c>
      <c r="K112" s="159" t="s">
        <v>91</v>
      </c>
      <c r="L112" s="198">
        <v>10.53</v>
      </c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89">
        <v>200</v>
      </c>
      <c r="G113" s="194">
        <v>0.2</v>
      </c>
      <c r="H113" s="83">
        <v>0.09</v>
      </c>
      <c r="I113" s="83">
        <v>11.74</v>
      </c>
      <c r="J113" s="83">
        <v>48.62</v>
      </c>
      <c r="K113" s="161" t="s">
        <v>84</v>
      </c>
      <c r="L113" s="198">
        <v>8.1300000000000008</v>
      </c>
    </row>
    <row r="114" spans="1:12" ht="14.4" x14ac:dyDescent="0.3">
      <c r="A114" s="23"/>
      <c r="B114" s="15"/>
      <c r="C114" s="11"/>
      <c r="D114" s="7" t="s">
        <v>31</v>
      </c>
      <c r="E114" s="42" t="s">
        <v>117</v>
      </c>
      <c r="F114" s="89">
        <v>25</v>
      </c>
      <c r="G114" s="194">
        <v>1.9</v>
      </c>
      <c r="H114" s="83">
        <v>0.23</v>
      </c>
      <c r="I114" s="194">
        <v>12.1</v>
      </c>
      <c r="J114" s="195">
        <v>58</v>
      </c>
      <c r="K114" s="156" t="s">
        <v>52</v>
      </c>
      <c r="L114" s="198">
        <v>2.2000000000000002</v>
      </c>
    </row>
    <row r="115" spans="1:12" ht="14.4" x14ac:dyDescent="0.3">
      <c r="A115" s="23"/>
      <c r="B115" s="15"/>
      <c r="C115" s="11"/>
      <c r="D115" s="7" t="s">
        <v>32</v>
      </c>
      <c r="E115" s="42" t="s">
        <v>60</v>
      </c>
      <c r="F115" s="89">
        <v>20</v>
      </c>
      <c r="G115" s="83">
        <v>1.52</v>
      </c>
      <c r="H115" s="83">
        <v>0.18</v>
      </c>
      <c r="I115" s="83">
        <v>9.68</v>
      </c>
      <c r="J115" s="194">
        <v>46.4</v>
      </c>
      <c r="K115" s="156" t="s">
        <v>52</v>
      </c>
      <c r="L115" s="198">
        <v>1.8</v>
      </c>
    </row>
    <row r="116" spans="1:12" ht="14.4" x14ac:dyDescent="0.3">
      <c r="A116" s="23"/>
      <c r="B116" s="15"/>
      <c r="C116" s="11"/>
      <c r="D116" s="6"/>
      <c r="E116" s="42" t="s">
        <v>125</v>
      </c>
      <c r="F116" s="89">
        <v>100</v>
      </c>
      <c r="G116" s="194">
        <v>0.4</v>
      </c>
      <c r="H116" s="194">
        <v>0.4</v>
      </c>
      <c r="I116" s="194">
        <v>9.8000000000000007</v>
      </c>
      <c r="J116" s="194">
        <v>44.4</v>
      </c>
      <c r="K116" s="156" t="s">
        <v>52</v>
      </c>
      <c r="L116" s="56">
        <v>16.5</v>
      </c>
    </row>
    <row r="117" spans="1:12" ht="14.4" x14ac:dyDescent="0.3">
      <c r="A117" s="23"/>
      <c r="B117" s="15"/>
      <c r="C117" s="11"/>
      <c r="D117" s="6"/>
      <c r="E117" s="37"/>
      <c r="F117" s="38"/>
      <c r="G117" s="38"/>
      <c r="H117" s="38"/>
      <c r="I117" s="38"/>
      <c r="J117" s="104"/>
      <c r="K117" s="155"/>
      <c r="L117" s="57"/>
    </row>
    <row r="118" spans="1:12" ht="14.4" x14ac:dyDescent="0.3">
      <c r="A118" s="23"/>
      <c r="B118" s="15"/>
      <c r="C118" s="11"/>
      <c r="D118" s="6"/>
      <c r="E118" s="37"/>
      <c r="F118" s="38"/>
      <c r="G118" s="38"/>
      <c r="H118" s="38"/>
      <c r="I118" s="38"/>
      <c r="J118" s="104"/>
      <c r="K118" s="155"/>
      <c r="L118" s="57"/>
    </row>
    <row r="119" spans="1:12" ht="15.75" customHeight="1" x14ac:dyDescent="0.3">
      <c r="A119" s="24"/>
      <c r="B119" s="17"/>
      <c r="C119" s="8"/>
      <c r="D119" s="18" t="s">
        <v>33</v>
      </c>
      <c r="E119" s="9"/>
      <c r="F119" s="19">
        <f>SUM(F109:F118)</f>
        <v>805</v>
      </c>
      <c r="G119" s="19">
        <f>SUM(G109:G118)</f>
        <v>30.259999999999998</v>
      </c>
      <c r="H119" s="19">
        <f>SUM(H109:H118)</f>
        <v>26.229999999999997</v>
      </c>
      <c r="I119" s="19">
        <f>SUM(I109:I118)</f>
        <v>119.71999999999998</v>
      </c>
      <c r="J119" s="106">
        <f>SUM(J109:J118)</f>
        <v>827.63</v>
      </c>
      <c r="K119" s="158"/>
      <c r="L119" s="58">
        <f>SUM(L109:L118)</f>
        <v>104</v>
      </c>
    </row>
    <row r="120" spans="1:12" ht="26.25" customHeight="1" thickBot="1" x14ac:dyDescent="0.3">
      <c r="A120" s="28">
        <f>A101</f>
        <v>2</v>
      </c>
      <c r="B120" s="29">
        <f>B101</f>
        <v>1</v>
      </c>
      <c r="C120" s="226" t="s">
        <v>4</v>
      </c>
      <c r="D120" s="231"/>
      <c r="E120" s="30"/>
      <c r="F120" s="31">
        <f>F108+F119</f>
        <v>1386</v>
      </c>
      <c r="G120" s="31">
        <f>G108+G119</f>
        <v>47.87</v>
      </c>
      <c r="H120" s="31">
        <f>H108+H119</f>
        <v>50.929999999999993</v>
      </c>
      <c r="I120" s="31">
        <f>I108+I119</f>
        <v>219.32999999999998</v>
      </c>
      <c r="J120" s="109">
        <f>J108+J119</f>
        <v>1514.96</v>
      </c>
      <c r="K120" s="162"/>
      <c r="L120" s="59">
        <f>L108+L119</f>
        <v>175.55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42" t="s">
        <v>132</v>
      </c>
      <c r="F121" s="45">
        <v>153</v>
      </c>
      <c r="G121" s="44">
        <v>15.239999999999998</v>
      </c>
      <c r="H121" s="44">
        <v>9.7799999999999994</v>
      </c>
      <c r="I121" s="44">
        <v>33.15</v>
      </c>
      <c r="J121" s="44">
        <v>282</v>
      </c>
      <c r="K121" s="149" t="s">
        <v>115</v>
      </c>
      <c r="L121" s="164">
        <v>47.03</v>
      </c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104"/>
      <c r="K122" s="111"/>
      <c r="L122" s="121"/>
    </row>
    <row r="123" spans="1:12" ht="14.4" x14ac:dyDescent="0.3">
      <c r="A123" s="14"/>
      <c r="B123" s="15"/>
      <c r="C123" s="11"/>
      <c r="D123" s="7" t="s">
        <v>22</v>
      </c>
      <c r="E123" s="42" t="s">
        <v>42</v>
      </c>
      <c r="F123" s="45">
        <v>200</v>
      </c>
      <c r="G123" s="44">
        <v>0.09</v>
      </c>
      <c r="H123" s="44">
        <v>0.02</v>
      </c>
      <c r="I123" s="44">
        <v>12.01</v>
      </c>
      <c r="J123" s="44">
        <v>48.61</v>
      </c>
      <c r="K123" s="145" t="s">
        <v>48</v>
      </c>
      <c r="L123" s="120">
        <v>1.73</v>
      </c>
    </row>
    <row r="124" spans="1:12" ht="14.4" x14ac:dyDescent="0.3">
      <c r="A124" s="14"/>
      <c r="B124" s="15"/>
      <c r="C124" s="11"/>
      <c r="D124" s="7" t="s">
        <v>23</v>
      </c>
      <c r="E124" s="42" t="s">
        <v>117</v>
      </c>
      <c r="F124" s="45">
        <v>30</v>
      </c>
      <c r="G124" s="44">
        <v>2.2799999999999998</v>
      </c>
      <c r="H124" s="44">
        <v>0.27</v>
      </c>
      <c r="I124" s="44">
        <v>14.52</v>
      </c>
      <c r="J124" s="44">
        <v>69.599999999999994</v>
      </c>
      <c r="K124" s="113" t="s">
        <v>45</v>
      </c>
      <c r="L124" s="151">
        <v>2.7</v>
      </c>
    </row>
    <row r="125" spans="1:12" ht="14.4" x14ac:dyDescent="0.3">
      <c r="A125" s="14"/>
      <c r="B125" s="15"/>
      <c r="C125" s="11"/>
      <c r="D125" s="7" t="s">
        <v>24</v>
      </c>
      <c r="E125" s="42" t="s">
        <v>125</v>
      </c>
      <c r="F125" s="45">
        <v>110</v>
      </c>
      <c r="G125" s="44">
        <v>0.44</v>
      </c>
      <c r="H125" s="44">
        <v>0.44</v>
      </c>
      <c r="I125" s="44">
        <v>10.78</v>
      </c>
      <c r="J125" s="44">
        <v>48.84</v>
      </c>
      <c r="K125" s="70" t="s">
        <v>47</v>
      </c>
      <c r="L125" s="119">
        <v>18.149999999999999</v>
      </c>
    </row>
    <row r="126" spans="1:12" ht="14.4" x14ac:dyDescent="0.3">
      <c r="A126" s="14"/>
      <c r="B126" s="15"/>
      <c r="C126" s="11"/>
      <c r="D126" s="6"/>
      <c r="E126" s="42" t="s">
        <v>126</v>
      </c>
      <c r="F126" s="45">
        <v>11</v>
      </c>
      <c r="G126" s="44">
        <v>0.88</v>
      </c>
      <c r="H126" s="44">
        <v>2.42</v>
      </c>
      <c r="I126" s="44">
        <v>7.7</v>
      </c>
      <c r="J126" s="44">
        <v>59.4</v>
      </c>
      <c r="K126" s="129" t="s">
        <v>52</v>
      </c>
      <c r="L126" s="56">
        <v>1.94</v>
      </c>
    </row>
    <row r="127" spans="1:12" ht="14.4" x14ac:dyDescent="0.3">
      <c r="A127" s="14"/>
      <c r="B127" s="15"/>
      <c r="C127" s="11"/>
      <c r="D127" s="6"/>
      <c r="E127" s="37"/>
      <c r="F127" s="38"/>
      <c r="G127" s="38"/>
      <c r="H127" s="38"/>
      <c r="I127" s="38"/>
      <c r="J127" s="104"/>
      <c r="K127" s="111"/>
      <c r="L127" s="121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504</v>
      </c>
      <c r="G128" s="19">
        <f t="shared" ref="G128:J128" si="50">SUM(G121:G127)</f>
        <v>18.93</v>
      </c>
      <c r="H128" s="19">
        <f t="shared" si="50"/>
        <v>12.929999999999998</v>
      </c>
      <c r="I128" s="19">
        <f t="shared" si="50"/>
        <v>78.16</v>
      </c>
      <c r="J128" s="106">
        <f t="shared" si="50"/>
        <v>508.45000000000005</v>
      </c>
      <c r="K128" s="147"/>
      <c r="L128" s="152">
        <f t="shared" ref="L128" si="51">SUM(L121:L127)</f>
        <v>71.55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100</v>
      </c>
      <c r="F129" s="203">
        <v>60</v>
      </c>
      <c r="G129" s="205">
        <v>0.89</v>
      </c>
      <c r="H129" s="205">
        <v>3.05</v>
      </c>
      <c r="I129" s="205">
        <v>5.52</v>
      </c>
      <c r="J129" s="206">
        <v>55</v>
      </c>
      <c r="K129" s="123" t="s">
        <v>127</v>
      </c>
      <c r="L129" s="207">
        <v>8.58</v>
      </c>
    </row>
    <row r="130" spans="1:12" ht="14.4" x14ac:dyDescent="0.3">
      <c r="A130" s="14"/>
      <c r="B130" s="15"/>
      <c r="C130" s="11"/>
      <c r="D130" s="7" t="s">
        <v>27</v>
      </c>
      <c r="E130" s="42" t="s">
        <v>61</v>
      </c>
      <c r="F130" s="203">
        <v>200</v>
      </c>
      <c r="G130" s="205">
        <v>1.73</v>
      </c>
      <c r="H130" s="205">
        <v>3.82</v>
      </c>
      <c r="I130" s="204">
        <v>12.3</v>
      </c>
      <c r="J130" s="205">
        <v>90.27</v>
      </c>
      <c r="K130" s="123" t="s">
        <v>112</v>
      </c>
      <c r="L130" s="207">
        <v>13.16</v>
      </c>
    </row>
    <row r="131" spans="1:12" ht="14.4" x14ac:dyDescent="0.3">
      <c r="A131" s="14"/>
      <c r="B131" s="15"/>
      <c r="C131" s="11"/>
      <c r="D131" s="7" t="s">
        <v>28</v>
      </c>
      <c r="E131" s="42" t="s">
        <v>103</v>
      </c>
      <c r="F131" s="203">
        <v>90</v>
      </c>
      <c r="G131" s="205">
        <v>14.17</v>
      </c>
      <c r="H131" s="205">
        <v>14.09</v>
      </c>
      <c r="I131" s="205">
        <v>12.74</v>
      </c>
      <c r="J131" s="205">
        <v>233.67</v>
      </c>
      <c r="K131" s="149" t="s">
        <v>93</v>
      </c>
      <c r="L131" s="207">
        <v>43</v>
      </c>
    </row>
    <row r="132" spans="1:12" ht="14.4" x14ac:dyDescent="0.3">
      <c r="A132" s="14"/>
      <c r="B132" s="15"/>
      <c r="C132" s="11"/>
      <c r="D132" s="7" t="s">
        <v>29</v>
      </c>
      <c r="E132" s="42" t="s">
        <v>99</v>
      </c>
      <c r="F132" s="203">
        <v>150</v>
      </c>
      <c r="G132" s="204">
        <v>3.1</v>
      </c>
      <c r="H132" s="205">
        <v>4.21</v>
      </c>
      <c r="I132" s="205">
        <v>20.059999999999999</v>
      </c>
      <c r="J132" s="204">
        <v>129.9</v>
      </c>
      <c r="K132" s="115" t="s">
        <v>80</v>
      </c>
      <c r="L132" s="207">
        <v>27</v>
      </c>
    </row>
    <row r="133" spans="1:12" ht="14.4" x14ac:dyDescent="0.3">
      <c r="A133" s="14"/>
      <c r="B133" s="15"/>
      <c r="C133" s="11"/>
      <c r="D133" s="7" t="s">
        <v>30</v>
      </c>
      <c r="E133" s="42" t="s">
        <v>63</v>
      </c>
      <c r="F133" s="203">
        <v>180</v>
      </c>
      <c r="G133" s="205">
        <v>0.16</v>
      </c>
      <c r="H133" s="205">
        <v>0.16</v>
      </c>
      <c r="I133" s="205">
        <v>15.61</v>
      </c>
      <c r="J133" s="205">
        <v>64.37</v>
      </c>
      <c r="K133" s="123" t="s">
        <v>94</v>
      </c>
      <c r="L133" s="207">
        <v>6.66</v>
      </c>
    </row>
    <row r="134" spans="1:12" ht="17.25" customHeight="1" x14ac:dyDescent="0.3">
      <c r="A134" s="14"/>
      <c r="B134" s="15"/>
      <c r="C134" s="11"/>
      <c r="D134" s="7" t="s">
        <v>31</v>
      </c>
      <c r="E134" s="42" t="s">
        <v>117</v>
      </c>
      <c r="F134" s="203">
        <v>25</v>
      </c>
      <c r="G134" s="204">
        <v>1.9</v>
      </c>
      <c r="H134" s="205">
        <v>0.23</v>
      </c>
      <c r="I134" s="204">
        <v>12.1</v>
      </c>
      <c r="J134" s="206">
        <v>58</v>
      </c>
      <c r="K134" s="113" t="s">
        <v>45</v>
      </c>
      <c r="L134" s="207">
        <v>2</v>
      </c>
    </row>
    <row r="135" spans="1:12" ht="13.5" customHeight="1" x14ac:dyDescent="0.3">
      <c r="A135" s="14"/>
      <c r="B135" s="15"/>
      <c r="C135" s="11"/>
      <c r="D135" s="7" t="s">
        <v>32</v>
      </c>
      <c r="E135" s="42" t="s">
        <v>60</v>
      </c>
      <c r="F135" s="203">
        <v>40</v>
      </c>
      <c r="G135" s="205">
        <v>2.64</v>
      </c>
      <c r="H135" s="205">
        <v>0.44</v>
      </c>
      <c r="I135" s="204">
        <v>16.399999999999999</v>
      </c>
      <c r="J135" s="206">
        <v>80</v>
      </c>
      <c r="K135" s="113" t="s">
        <v>45</v>
      </c>
      <c r="L135" s="207">
        <v>3.6</v>
      </c>
    </row>
    <row r="136" spans="1:12" ht="14.4" x14ac:dyDescent="0.3">
      <c r="A136" s="14"/>
      <c r="B136" s="15"/>
      <c r="C136" s="11"/>
      <c r="D136" s="6"/>
      <c r="E136" s="84"/>
      <c r="F136" s="85"/>
      <c r="G136" s="86"/>
      <c r="H136" s="87"/>
      <c r="I136" s="86"/>
      <c r="J136" s="142"/>
      <c r="K136" s="146"/>
      <c r="L136" s="92"/>
    </row>
    <row r="137" spans="1:12" ht="14.4" x14ac:dyDescent="0.3">
      <c r="A137" s="14"/>
      <c r="B137" s="15"/>
      <c r="C137" s="11"/>
      <c r="D137" s="18" t="s">
        <v>33</v>
      </c>
      <c r="E137" s="90"/>
      <c r="F137" s="19">
        <f>SUM(F129:F136)</f>
        <v>745</v>
      </c>
      <c r="G137" s="19">
        <f>SUM(G129:G136)</f>
        <v>24.59</v>
      </c>
      <c r="H137" s="19">
        <f>SUM(H129:H136)</f>
        <v>26.000000000000004</v>
      </c>
      <c r="I137" s="19">
        <f>SUM(I129:I136)</f>
        <v>94.72999999999999</v>
      </c>
      <c r="J137" s="106">
        <f>SUM(J129:J136)</f>
        <v>711.20999999999992</v>
      </c>
      <c r="K137" s="114"/>
      <c r="L137" s="153">
        <f>SUM(L129:L136)</f>
        <v>104</v>
      </c>
    </row>
    <row r="138" spans="1:12" ht="15.75" customHeight="1" thickBot="1" x14ac:dyDescent="0.3">
      <c r="A138" s="32">
        <f>A121</f>
        <v>2</v>
      </c>
      <c r="B138" s="32">
        <f>B121</f>
        <v>2</v>
      </c>
      <c r="C138" s="226" t="s">
        <v>4</v>
      </c>
      <c r="D138" s="231"/>
      <c r="E138" s="125"/>
      <c r="F138" s="31">
        <f>F128+F137</f>
        <v>1249</v>
      </c>
      <c r="G138" s="31">
        <f>G128+G137</f>
        <v>43.519999999999996</v>
      </c>
      <c r="H138" s="31">
        <f>H128+H137</f>
        <v>38.93</v>
      </c>
      <c r="I138" s="31">
        <f>I128+I137</f>
        <v>172.89</v>
      </c>
      <c r="J138" s="109">
        <f>J128+J137</f>
        <v>1219.6599999999999</v>
      </c>
      <c r="K138" s="154"/>
      <c r="L138" s="122">
        <f>L128+L137</f>
        <v>175.55</v>
      </c>
    </row>
    <row r="139" spans="1:12" ht="21.6" x14ac:dyDescent="0.3">
      <c r="A139" s="20">
        <v>2</v>
      </c>
      <c r="B139" s="21">
        <v>3</v>
      </c>
      <c r="C139" s="22" t="s">
        <v>20</v>
      </c>
      <c r="D139" s="5" t="s">
        <v>21</v>
      </c>
      <c r="E139" s="78" t="s">
        <v>121</v>
      </c>
      <c r="F139" s="48">
        <v>260</v>
      </c>
      <c r="G139" s="48">
        <v>11.65</v>
      </c>
      <c r="H139" s="48">
        <v>14.45</v>
      </c>
      <c r="I139" s="48">
        <v>33.35</v>
      </c>
      <c r="J139" s="127">
        <v>309.47000000000003</v>
      </c>
      <c r="K139" s="144" t="s">
        <v>123</v>
      </c>
      <c r="L139" s="94">
        <v>60.65</v>
      </c>
    </row>
    <row r="140" spans="1:12" ht="14.4" x14ac:dyDescent="0.3">
      <c r="A140" s="23"/>
      <c r="B140" s="15"/>
      <c r="C140" s="11"/>
      <c r="D140" s="6"/>
      <c r="E140" s="37"/>
      <c r="F140" s="38"/>
      <c r="G140" s="38"/>
      <c r="H140" s="38"/>
      <c r="I140" s="38"/>
      <c r="J140" s="104"/>
      <c r="K140" s="111"/>
      <c r="L140" s="57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5">
        <v>200</v>
      </c>
      <c r="G141" s="44">
        <v>0.28000000000000003</v>
      </c>
      <c r="H141" s="44">
        <v>0.09</v>
      </c>
      <c r="I141" s="44">
        <v>10.7</v>
      </c>
      <c r="J141" s="44">
        <v>44.68</v>
      </c>
      <c r="K141" s="145" t="s">
        <v>48</v>
      </c>
      <c r="L141" s="61">
        <v>5.61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117</v>
      </c>
      <c r="F142" s="45">
        <v>40</v>
      </c>
      <c r="G142" s="44">
        <v>3.04</v>
      </c>
      <c r="H142" s="44">
        <v>0.36</v>
      </c>
      <c r="I142" s="44">
        <v>19.36</v>
      </c>
      <c r="J142" s="46">
        <v>92.8</v>
      </c>
      <c r="K142" s="113" t="s">
        <v>45</v>
      </c>
      <c r="L142" s="56">
        <v>3.6</v>
      </c>
    </row>
    <row r="143" spans="1:12" ht="16.5" customHeight="1" x14ac:dyDescent="0.3">
      <c r="A143" s="23"/>
      <c r="B143" s="15"/>
      <c r="C143" s="11"/>
      <c r="D143" s="7" t="s">
        <v>24</v>
      </c>
      <c r="E143" s="37"/>
      <c r="F143" s="85"/>
      <c r="G143" s="98"/>
      <c r="H143" s="85"/>
      <c r="I143" s="98"/>
      <c r="J143" s="143"/>
      <c r="K143" s="146"/>
      <c r="L143" s="92"/>
    </row>
    <row r="144" spans="1:12" ht="14.4" x14ac:dyDescent="0.3">
      <c r="A144" s="23"/>
      <c r="B144" s="15"/>
      <c r="C144" s="11"/>
      <c r="D144" s="6"/>
      <c r="E144" s="42" t="s">
        <v>126</v>
      </c>
      <c r="F144" s="45">
        <v>10</v>
      </c>
      <c r="G144" s="46">
        <v>0.7</v>
      </c>
      <c r="H144" s="47">
        <v>2</v>
      </c>
      <c r="I144" s="46">
        <v>6.4</v>
      </c>
      <c r="J144" s="47">
        <v>47</v>
      </c>
      <c r="K144" s="69" t="s">
        <v>40</v>
      </c>
      <c r="L144" s="56">
        <v>1.69</v>
      </c>
    </row>
    <row r="145" spans="1:12" ht="14.4" x14ac:dyDescent="0.3">
      <c r="A145" s="23"/>
      <c r="B145" s="15"/>
      <c r="C145" s="11"/>
      <c r="D145" s="6"/>
      <c r="E145" s="37"/>
      <c r="F145" s="85"/>
      <c r="G145" s="98"/>
      <c r="H145" s="85"/>
      <c r="I145" s="98"/>
      <c r="J145" s="143"/>
      <c r="K145" s="146"/>
      <c r="L145" s="9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52">SUM(G139:G145)</f>
        <v>15.669999999999998</v>
      </c>
      <c r="H146" s="19">
        <f t="shared" si="52"/>
        <v>16.899999999999999</v>
      </c>
      <c r="I146" s="19">
        <f t="shared" si="52"/>
        <v>69.81</v>
      </c>
      <c r="J146" s="106">
        <f t="shared" si="52"/>
        <v>493.95000000000005</v>
      </c>
      <c r="K146" s="114"/>
      <c r="L146" s="58">
        <f t="shared" ref="L146" si="53">SUM(L139:L145)</f>
        <v>71.55</v>
      </c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89">
        <v>60</v>
      </c>
      <c r="G147" s="83">
        <v>1.24</v>
      </c>
      <c r="H147" s="83">
        <v>2.2799999999999998</v>
      </c>
      <c r="I147" s="83">
        <v>5.81</v>
      </c>
      <c r="J147" s="83">
        <v>48.64</v>
      </c>
      <c r="K147" s="147" t="s">
        <v>101</v>
      </c>
      <c r="L147" s="198">
        <v>11.49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201">
        <v>210</v>
      </c>
      <c r="G148" s="83">
        <v>3.93</v>
      </c>
      <c r="H148" s="83">
        <v>3.04</v>
      </c>
      <c r="I148" s="83">
        <v>15.36</v>
      </c>
      <c r="J148" s="83">
        <v>103.37</v>
      </c>
      <c r="K148" s="148" t="s">
        <v>92</v>
      </c>
      <c r="L148" s="198">
        <v>19.809999999999999</v>
      </c>
    </row>
    <row r="149" spans="1:12" ht="14.4" x14ac:dyDescent="0.3">
      <c r="A149" s="23"/>
      <c r="B149" s="15"/>
      <c r="C149" s="11"/>
      <c r="D149" s="7" t="s">
        <v>28</v>
      </c>
      <c r="E149" s="42" t="s">
        <v>62</v>
      </c>
      <c r="F149" s="201">
        <v>153</v>
      </c>
      <c r="G149" s="83">
        <v>18.920000000000002</v>
      </c>
      <c r="H149" s="194">
        <v>17.600000000000001</v>
      </c>
      <c r="I149" s="83">
        <v>33.659999999999997</v>
      </c>
      <c r="J149" s="83">
        <v>373.44</v>
      </c>
      <c r="K149" s="149" t="s">
        <v>115</v>
      </c>
      <c r="L149" s="198">
        <v>54.44</v>
      </c>
    </row>
    <row r="150" spans="1:12" ht="14.4" x14ac:dyDescent="0.3">
      <c r="A150" s="23"/>
      <c r="B150" s="15"/>
      <c r="C150" s="11"/>
      <c r="D150" s="7" t="s">
        <v>29</v>
      </c>
      <c r="E150" s="84"/>
      <c r="F150" s="85"/>
      <c r="G150" s="91"/>
      <c r="H150" s="91"/>
      <c r="I150" s="91"/>
      <c r="J150" s="128"/>
      <c r="K150" s="150"/>
      <c r="L150" s="136"/>
    </row>
    <row r="151" spans="1:12" ht="14.4" x14ac:dyDescent="0.3">
      <c r="A151" s="23"/>
      <c r="B151" s="15"/>
      <c r="C151" s="11"/>
      <c r="D151" s="7" t="s">
        <v>30</v>
      </c>
      <c r="E151" s="42" t="s">
        <v>65</v>
      </c>
      <c r="F151" s="89">
        <v>200</v>
      </c>
      <c r="G151" s="83">
        <v>0.38</v>
      </c>
      <c r="H151" s="195">
        <v>0</v>
      </c>
      <c r="I151" s="83">
        <v>17.73</v>
      </c>
      <c r="J151" s="194">
        <v>72.400000000000006</v>
      </c>
      <c r="K151" s="112" t="s">
        <v>87</v>
      </c>
      <c r="L151" s="198">
        <v>4.04</v>
      </c>
    </row>
    <row r="152" spans="1:12" ht="14.4" x14ac:dyDescent="0.3">
      <c r="A152" s="23"/>
      <c r="B152" s="15"/>
      <c r="C152" s="11"/>
      <c r="D152" s="7" t="s">
        <v>31</v>
      </c>
      <c r="E152" s="42" t="s">
        <v>117</v>
      </c>
      <c r="F152" s="89">
        <v>30</v>
      </c>
      <c r="G152" s="83">
        <v>2.2799999999999998</v>
      </c>
      <c r="H152" s="83">
        <v>0.27</v>
      </c>
      <c r="I152" s="83">
        <v>14.52</v>
      </c>
      <c r="J152" s="194">
        <v>69.599999999999994</v>
      </c>
      <c r="K152" s="113" t="s">
        <v>45</v>
      </c>
      <c r="L152" s="198">
        <v>2.7</v>
      </c>
    </row>
    <row r="153" spans="1:12" ht="14.4" x14ac:dyDescent="0.3">
      <c r="A153" s="23"/>
      <c r="B153" s="15"/>
      <c r="C153" s="11"/>
      <c r="D153" s="7" t="s">
        <v>32</v>
      </c>
      <c r="E153" s="42" t="s">
        <v>60</v>
      </c>
      <c r="F153" s="89">
        <v>30</v>
      </c>
      <c r="G153" s="83">
        <v>2.16</v>
      </c>
      <c r="H153" s="83">
        <v>0.36</v>
      </c>
      <c r="I153" s="194">
        <v>12.2</v>
      </c>
      <c r="J153" s="194">
        <v>62.1</v>
      </c>
      <c r="K153" s="113" t="s">
        <v>45</v>
      </c>
      <c r="L153" s="198">
        <v>2.7</v>
      </c>
    </row>
    <row r="154" spans="1:12" ht="14.4" x14ac:dyDescent="0.3">
      <c r="A154" s="23"/>
      <c r="B154" s="15"/>
      <c r="C154" s="11"/>
      <c r="D154" s="6"/>
      <c r="E154" s="82" t="s">
        <v>130</v>
      </c>
      <c r="F154" s="89">
        <v>25</v>
      </c>
      <c r="G154" s="200">
        <v>0.82</v>
      </c>
      <c r="H154" s="83">
        <v>2.95</v>
      </c>
      <c r="I154" s="83">
        <v>19.23</v>
      </c>
      <c r="J154" s="194">
        <v>127.2</v>
      </c>
      <c r="K154" s="129" t="s">
        <v>52</v>
      </c>
      <c r="L154" s="198">
        <v>8.82</v>
      </c>
    </row>
    <row r="155" spans="1:12" ht="14.4" x14ac:dyDescent="0.3">
      <c r="A155" s="23"/>
      <c r="B155" s="15"/>
      <c r="C155" s="11"/>
      <c r="D155" s="6"/>
      <c r="E155" s="37"/>
      <c r="F155" s="38"/>
      <c r="G155" s="38"/>
      <c r="H155" s="38"/>
      <c r="I155" s="38"/>
      <c r="J155" s="104"/>
      <c r="K155" s="111"/>
      <c r="L155" s="57"/>
    </row>
    <row r="156" spans="1:12" ht="14.4" x14ac:dyDescent="0.3">
      <c r="A156" s="24"/>
      <c r="B156" s="17"/>
      <c r="C156" s="8"/>
      <c r="D156" s="18" t="s">
        <v>33</v>
      </c>
      <c r="E156" s="90"/>
      <c r="F156" s="19">
        <f>SUM(F147:F155)</f>
        <v>708</v>
      </c>
      <c r="G156" s="19">
        <f t="shared" ref="G156:J156" si="54">SUM(G147:G155)</f>
        <v>29.730000000000004</v>
      </c>
      <c r="H156" s="19">
        <f t="shared" si="54"/>
        <v>26.5</v>
      </c>
      <c r="I156" s="19">
        <f t="shared" si="54"/>
        <v>118.51</v>
      </c>
      <c r="J156" s="106">
        <f t="shared" si="54"/>
        <v>856.75000000000011</v>
      </c>
      <c r="K156" s="114"/>
      <c r="L156" s="58">
        <f>SUM(L147:L155)</f>
        <v>104</v>
      </c>
    </row>
    <row r="157" spans="1:12" ht="15.75" customHeight="1" thickBot="1" x14ac:dyDescent="0.3">
      <c r="A157" s="28">
        <f>A139</f>
        <v>2</v>
      </c>
      <c r="B157" s="29">
        <f>B139</f>
        <v>3</v>
      </c>
      <c r="C157" s="226" t="s">
        <v>4</v>
      </c>
      <c r="D157" s="231"/>
      <c r="E157" s="30"/>
      <c r="F157" s="31">
        <f>F146+F156</f>
        <v>1218</v>
      </c>
      <c r="G157" s="31">
        <f t="shared" ref="G157" si="55">G146+G156</f>
        <v>45.400000000000006</v>
      </c>
      <c r="H157" s="31">
        <f t="shared" ref="H157" si="56">H146+H156</f>
        <v>43.4</v>
      </c>
      <c r="I157" s="31">
        <f t="shared" ref="I157" si="57">I146+I156</f>
        <v>188.32</v>
      </c>
      <c r="J157" s="109">
        <f t="shared" ref="J157" si="58">J146+J156</f>
        <v>1350.7000000000003</v>
      </c>
      <c r="K157" s="117"/>
      <c r="L157" s="59">
        <f>L146+L156</f>
        <v>175.55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102" t="s">
        <v>122</v>
      </c>
      <c r="F158" s="48">
        <v>275</v>
      </c>
      <c r="G158" s="48">
        <v>26.689999999999998</v>
      </c>
      <c r="H158" s="48">
        <v>26.75</v>
      </c>
      <c r="I158" s="48">
        <v>36.07</v>
      </c>
      <c r="J158" s="127">
        <v>482.65999999999997</v>
      </c>
      <c r="K158" s="110" t="s">
        <v>50</v>
      </c>
      <c r="L158" s="140">
        <v>63.99</v>
      </c>
    </row>
    <row r="159" spans="1:12" ht="14.4" x14ac:dyDescent="0.3">
      <c r="A159" s="23"/>
      <c r="B159" s="15"/>
      <c r="C159" s="11"/>
      <c r="D159" s="6"/>
      <c r="E159" s="97"/>
      <c r="F159" s="38"/>
      <c r="G159" s="38"/>
      <c r="H159" s="38"/>
      <c r="I159" s="38"/>
      <c r="J159" s="104"/>
      <c r="K159" s="111"/>
      <c r="L159" s="57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5">
        <v>209</v>
      </c>
      <c r="G160" s="44">
        <v>0.28999999999999998</v>
      </c>
      <c r="H160" s="44">
        <v>0.06</v>
      </c>
      <c r="I160" s="46">
        <v>15.37</v>
      </c>
      <c r="J160" s="118">
        <v>59.3</v>
      </c>
      <c r="K160" s="170" t="s">
        <v>51</v>
      </c>
      <c r="L160" s="61">
        <v>4.8600000000000003</v>
      </c>
    </row>
    <row r="161" spans="1:12" ht="14.4" x14ac:dyDescent="0.3">
      <c r="A161" s="23"/>
      <c r="B161" s="15"/>
      <c r="C161" s="11"/>
      <c r="D161" s="7" t="s">
        <v>23</v>
      </c>
      <c r="E161" s="42" t="s">
        <v>117</v>
      </c>
      <c r="F161" s="45">
        <v>30</v>
      </c>
      <c r="G161" s="44">
        <v>2.2799999999999998</v>
      </c>
      <c r="H161" s="44">
        <v>0.27</v>
      </c>
      <c r="I161" s="44">
        <v>14.52</v>
      </c>
      <c r="J161" s="46">
        <v>69.599999999999994</v>
      </c>
      <c r="K161" s="113" t="s">
        <v>45</v>
      </c>
      <c r="L161" s="151">
        <v>2.7</v>
      </c>
    </row>
    <row r="162" spans="1:12" ht="14.4" x14ac:dyDescent="0.3">
      <c r="A162" s="23"/>
      <c r="B162" s="15"/>
      <c r="C162" s="11"/>
      <c r="D162" s="7" t="s">
        <v>24</v>
      </c>
      <c r="E162" s="96"/>
      <c r="F162" s="38"/>
      <c r="G162" s="38"/>
      <c r="H162" s="38"/>
      <c r="I162" s="38"/>
      <c r="J162" s="104"/>
      <c r="K162" s="111"/>
      <c r="L162" s="57"/>
    </row>
    <row r="163" spans="1:12" ht="14.4" x14ac:dyDescent="0.3">
      <c r="A163" s="23"/>
      <c r="B163" s="15"/>
      <c r="C163" s="11"/>
      <c r="D163" s="6"/>
      <c r="E163" s="37"/>
      <c r="F163" s="38"/>
      <c r="G163" s="38"/>
      <c r="H163" s="38"/>
      <c r="I163" s="38"/>
      <c r="J163" s="104"/>
      <c r="K163" s="111"/>
      <c r="L163" s="57"/>
    </row>
    <row r="164" spans="1:12" ht="14.4" x14ac:dyDescent="0.3">
      <c r="A164" s="23"/>
      <c r="B164" s="15"/>
      <c r="C164" s="11"/>
      <c r="D164" s="6"/>
      <c r="E164" s="37"/>
      <c r="F164" s="38"/>
      <c r="G164" s="38"/>
      <c r="H164" s="38"/>
      <c r="I164" s="38"/>
      <c r="J164" s="104"/>
      <c r="K164" s="111"/>
      <c r="L164" s="57"/>
    </row>
    <row r="165" spans="1:12" ht="14.4" x14ac:dyDescent="0.3">
      <c r="A165" s="24"/>
      <c r="B165" s="17"/>
      <c r="C165" s="8"/>
      <c r="D165" s="18" t="s">
        <v>33</v>
      </c>
      <c r="E165" s="90"/>
      <c r="F165" s="19">
        <f>SUM(F158:F164)</f>
        <v>514</v>
      </c>
      <c r="G165" s="19">
        <f>SUM(G158:G164)</f>
        <v>29.259999999999998</v>
      </c>
      <c r="H165" s="19">
        <f>SUM(H158:H164)</f>
        <v>27.08</v>
      </c>
      <c r="I165" s="19">
        <f>SUM(I158:I164)</f>
        <v>65.959999999999994</v>
      </c>
      <c r="J165" s="106">
        <f>SUM(J158:J164)</f>
        <v>611.55999999999995</v>
      </c>
      <c r="K165" s="114"/>
      <c r="L165" s="58">
        <f t="shared" ref="L165" si="59">SUM(L158:L164)</f>
        <v>71.550000000000011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84"/>
      <c r="F166" s="85"/>
      <c r="G166" s="86"/>
      <c r="H166" s="87"/>
      <c r="I166" s="91"/>
      <c r="J166" s="128"/>
      <c r="K166" s="138"/>
      <c r="L166" s="57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5">
        <v>250</v>
      </c>
      <c r="G167" s="44">
        <v>1.82</v>
      </c>
      <c r="H167" s="44">
        <v>4.91</v>
      </c>
      <c r="I167" s="44">
        <v>12.74</v>
      </c>
      <c r="J167" s="46">
        <v>102.5</v>
      </c>
      <c r="K167" s="123" t="s">
        <v>111</v>
      </c>
      <c r="L167" s="207">
        <v>18.07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5">
        <v>150</v>
      </c>
      <c r="G168" s="46">
        <v>9.4</v>
      </c>
      <c r="H168" s="44">
        <v>14.12</v>
      </c>
      <c r="I168" s="44">
        <v>25.56</v>
      </c>
      <c r="J168" s="44">
        <v>271.32</v>
      </c>
      <c r="K168" s="123" t="s">
        <v>97</v>
      </c>
      <c r="L168" s="207">
        <v>61.32</v>
      </c>
    </row>
    <row r="169" spans="1:12" ht="14.4" x14ac:dyDescent="0.3">
      <c r="A169" s="23"/>
      <c r="B169" s="15"/>
      <c r="C169" s="11"/>
      <c r="D169" s="7" t="s">
        <v>29</v>
      </c>
      <c r="E169" s="37"/>
      <c r="F169" s="38"/>
      <c r="G169" s="86"/>
      <c r="H169" s="91"/>
      <c r="I169" s="91"/>
      <c r="J169" s="91"/>
      <c r="K169" s="111"/>
      <c r="L169" s="141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99">
        <v>200</v>
      </c>
      <c r="G170" s="44">
        <v>0.18</v>
      </c>
      <c r="H170" s="44">
        <v>0.18</v>
      </c>
      <c r="I170" s="46">
        <v>10.9</v>
      </c>
      <c r="J170" s="44">
        <v>45.68</v>
      </c>
      <c r="K170" s="123" t="s">
        <v>94</v>
      </c>
      <c r="L170" s="56">
        <v>6.6</v>
      </c>
    </row>
    <row r="171" spans="1:12" ht="14.4" x14ac:dyDescent="0.3">
      <c r="A171" s="23"/>
      <c r="B171" s="15"/>
      <c r="C171" s="11"/>
      <c r="D171" s="7" t="s">
        <v>31</v>
      </c>
      <c r="E171" s="42" t="s">
        <v>117</v>
      </c>
      <c r="F171" s="99">
        <v>40</v>
      </c>
      <c r="G171" s="44">
        <v>3.04</v>
      </c>
      <c r="H171" s="44">
        <v>0.36</v>
      </c>
      <c r="I171" s="44">
        <v>19.36</v>
      </c>
      <c r="J171" s="46">
        <v>92.8</v>
      </c>
      <c r="K171" s="113" t="s">
        <v>45</v>
      </c>
      <c r="L171" s="56">
        <v>3.6</v>
      </c>
    </row>
    <row r="172" spans="1:12" ht="14.4" x14ac:dyDescent="0.3">
      <c r="A172" s="23"/>
      <c r="B172" s="15"/>
      <c r="C172" s="11"/>
      <c r="D172" s="7" t="s">
        <v>32</v>
      </c>
      <c r="E172" s="42" t="s">
        <v>60</v>
      </c>
      <c r="F172" s="99">
        <v>40</v>
      </c>
      <c r="G172" s="44">
        <v>2.64</v>
      </c>
      <c r="H172" s="44">
        <v>0.44</v>
      </c>
      <c r="I172" s="46">
        <v>16.399999999999999</v>
      </c>
      <c r="J172" s="47">
        <v>80</v>
      </c>
      <c r="K172" s="113" t="s">
        <v>45</v>
      </c>
      <c r="L172" s="56">
        <v>3.6</v>
      </c>
    </row>
    <row r="173" spans="1:12" ht="18.75" customHeight="1" x14ac:dyDescent="0.3">
      <c r="A173" s="23"/>
      <c r="B173" s="15"/>
      <c r="C173" s="11"/>
      <c r="D173" s="6"/>
      <c r="E173" s="82" t="s">
        <v>128</v>
      </c>
      <c r="F173" s="99">
        <v>30</v>
      </c>
      <c r="G173" s="44">
        <v>1.35</v>
      </c>
      <c r="H173" s="46">
        <v>4.8</v>
      </c>
      <c r="I173" s="46">
        <v>19.5</v>
      </c>
      <c r="J173" s="47">
        <v>126</v>
      </c>
      <c r="K173" s="113" t="s">
        <v>45</v>
      </c>
      <c r="L173" s="56">
        <v>10.81</v>
      </c>
    </row>
    <row r="174" spans="1:12" ht="14.4" x14ac:dyDescent="0.3">
      <c r="A174" s="23"/>
      <c r="B174" s="15"/>
      <c r="C174" s="11"/>
      <c r="D174" s="6"/>
      <c r="E174" s="37"/>
      <c r="F174" s="38"/>
      <c r="G174" s="38"/>
      <c r="H174" s="38"/>
      <c r="I174" s="38"/>
      <c r="J174" s="104"/>
      <c r="K174" s="111"/>
      <c r="L174" s="57"/>
    </row>
    <row r="175" spans="1:12" ht="15" thickBot="1" x14ac:dyDescent="0.35">
      <c r="A175" s="24"/>
      <c r="B175" s="17"/>
      <c r="C175" s="8"/>
      <c r="D175" s="18" t="s">
        <v>33</v>
      </c>
      <c r="E175" s="90"/>
      <c r="F175" s="19">
        <f>SUM(F166:F174)</f>
        <v>710</v>
      </c>
      <c r="G175" s="19">
        <f t="shared" ref="G175:J175" si="60">SUM(G166:G174)</f>
        <v>18.430000000000003</v>
      </c>
      <c r="H175" s="19">
        <f t="shared" si="60"/>
        <v>24.810000000000002</v>
      </c>
      <c r="I175" s="19">
        <f t="shared" si="60"/>
        <v>104.46000000000001</v>
      </c>
      <c r="J175" s="106">
        <f t="shared" si="60"/>
        <v>718.3</v>
      </c>
      <c r="K175" s="139"/>
      <c r="L175" s="58">
        <f t="shared" ref="L175" si="61">SUM(L166:L174)</f>
        <v>103.99999999999999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226" t="s">
        <v>4</v>
      </c>
      <c r="D176" s="231"/>
      <c r="E176" s="30"/>
      <c r="F176" s="31">
        <f>F165+F175</f>
        <v>1224</v>
      </c>
      <c r="G176" s="31">
        <f t="shared" ref="G176" si="62">G165+G175</f>
        <v>47.69</v>
      </c>
      <c r="H176" s="31">
        <f t="shared" ref="H176" si="63">H165+H175</f>
        <v>51.89</v>
      </c>
      <c r="I176" s="31">
        <f t="shared" ref="I176" si="64">I165+I175</f>
        <v>170.42000000000002</v>
      </c>
      <c r="J176" s="31">
        <f t="shared" ref="J176:L176" si="65">J165+J175</f>
        <v>1329.86</v>
      </c>
      <c r="K176" s="137"/>
      <c r="L176" s="59">
        <f t="shared" si="65"/>
        <v>175.55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7" t="s">
        <v>141</v>
      </c>
      <c r="F177" s="48">
        <v>175</v>
      </c>
      <c r="G177" s="182">
        <v>9.36</v>
      </c>
      <c r="H177" s="182">
        <v>14.52</v>
      </c>
      <c r="I177" s="183">
        <v>37.229999999999997</v>
      </c>
      <c r="J177" s="186">
        <v>315.95999999999998</v>
      </c>
      <c r="K177" s="192" t="s">
        <v>85</v>
      </c>
      <c r="L177" s="187">
        <v>40.450000000000003</v>
      </c>
    </row>
    <row r="178" spans="1:12" ht="14.4" x14ac:dyDescent="0.3">
      <c r="A178" s="23"/>
      <c r="B178" s="15"/>
      <c r="C178" s="11"/>
      <c r="D178" s="6"/>
      <c r="E178" s="84"/>
      <c r="F178" s="38"/>
      <c r="G178" s="179"/>
      <c r="H178" s="179"/>
      <c r="I178" s="179"/>
      <c r="J178" s="104"/>
      <c r="K178" s="111"/>
      <c r="L178" s="188"/>
    </row>
    <row r="179" spans="1:12" ht="14.4" x14ac:dyDescent="0.3">
      <c r="A179" s="23"/>
      <c r="B179" s="15"/>
      <c r="C179" s="11"/>
      <c r="D179" s="7" t="s">
        <v>22</v>
      </c>
      <c r="E179" s="42" t="s">
        <v>134</v>
      </c>
      <c r="F179" s="45">
        <v>200</v>
      </c>
      <c r="G179" s="44">
        <v>1.54</v>
      </c>
      <c r="H179" s="44">
        <v>1.1499999999999999</v>
      </c>
      <c r="I179" s="44">
        <v>17.23</v>
      </c>
      <c r="J179" s="44">
        <v>85.39</v>
      </c>
      <c r="K179" s="129" t="s">
        <v>55</v>
      </c>
      <c r="L179" s="189">
        <v>7.88</v>
      </c>
    </row>
    <row r="180" spans="1:12" ht="14.4" x14ac:dyDescent="0.3">
      <c r="A180" s="23"/>
      <c r="B180" s="15"/>
      <c r="C180" s="11"/>
      <c r="D180" s="7" t="s">
        <v>23</v>
      </c>
      <c r="E180" s="42" t="s">
        <v>117</v>
      </c>
      <c r="F180" s="45">
        <v>35</v>
      </c>
      <c r="G180" s="44">
        <v>2.66</v>
      </c>
      <c r="H180" s="46">
        <v>0.32</v>
      </c>
      <c r="I180" s="46">
        <v>16.940000000000001</v>
      </c>
      <c r="J180" s="47">
        <v>81.2</v>
      </c>
      <c r="K180" s="113" t="s">
        <v>45</v>
      </c>
      <c r="L180" s="189">
        <v>3.15</v>
      </c>
    </row>
    <row r="181" spans="1:12" ht="14.4" x14ac:dyDescent="0.3">
      <c r="A181" s="23"/>
      <c r="B181" s="15"/>
      <c r="C181" s="11"/>
      <c r="D181" s="7" t="s">
        <v>24</v>
      </c>
      <c r="E181" s="42" t="s">
        <v>125</v>
      </c>
      <c r="F181" s="222">
        <v>120</v>
      </c>
      <c r="G181" s="223">
        <v>0.48</v>
      </c>
      <c r="H181" s="223">
        <v>0.48</v>
      </c>
      <c r="I181" s="223">
        <v>11.769</v>
      </c>
      <c r="J181" s="224">
        <v>53.28</v>
      </c>
      <c r="K181" s="70" t="s">
        <v>47</v>
      </c>
      <c r="L181" s="225">
        <v>20.07</v>
      </c>
    </row>
    <row r="182" spans="1:12" ht="14.4" x14ac:dyDescent="0.3">
      <c r="A182" s="23"/>
      <c r="B182" s="15"/>
      <c r="C182" s="11"/>
      <c r="D182" s="6"/>
      <c r="E182" s="37"/>
      <c r="F182" s="38"/>
      <c r="G182" s="184"/>
      <c r="H182" s="184"/>
      <c r="I182" s="184"/>
      <c r="J182" s="185"/>
      <c r="K182" s="111"/>
      <c r="L182" s="121"/>
    </row>
    <row r="183" spans="1:12" ht="14.4" x14ac:dyDescent="0.3">
      <c r="A183" s="23"/>
      <c r="B183" s="15"/>
      <c r="C183" s="11"/>
      <c r="D183" s="6"/>
      <c r="E183" s="37"/>
      <c r="F183" s="38"/>
      <c r="G183" s="184"/>
      <c r="H183" s="184"/>
      <c r="I183" s="184"/>
      <c r="J183" s="185"/>
      <c r="K183" s="111"/>
      <c r="L183" s="121"/>
    </row>
    <row r="184" spans="1:12" ht="15.75" customHeight="1" x14ac:dyDescent="0.3">
      <c r="A184" s="24"/>
      <c r="B184" s="17"/>
      <c r="C184" s="8"/>
      <c r="D184" s="18" t="s">
        <v>33</v>
      </c>
      <c r="E184" s="90"/>
      <c r="F184" s="19">
        <f>SUM(F177:F183)</f>
        <v>530</v>
      </c>
      <c r="G184" s="19">
        <f t="shared" ref="G184:J184" si="66">SUM(G177:G183)</f>
        <v>14.04</v>
      </c>
      <c r="H184" s="19">
        <f t="shared" si="66"/>
        <v>16.47</v>
      </c>
      <c r="I184" s="19">
        <f t="shared" si="66"/>
        <v>83.168999999999997</v>
      </c>
      <c r="J184" s="106">
        <f t="shared" si="66"/>
        <v>535.82999999999993</v>
      </c>
      <c r="K184" s="114"/>
      <c r="L184" s="193">
        <f t="shared" ref="L184" si="67">SUM(L177:L183)</f>
        <v>71.550000000000011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5"/>
      <c r="G185" s="46"/>
      <c r="H185" s="44"/>
      <c r="I185" s="44"/>
      <c r="J185" s="103"/>
      <c r="K185" s="123"/>
      <c r="L185" s="120"/>
    </row>
    <row r="186" spans="1:12" ht="14.4" x14ac:dyDescent="0.3">
      <c r="A186" s="23"/>
      <c r="B186" s="15"/>
      <c r="C186" s="11"/>
      <c r="D186" s="7" t="s">
        <v>27</v>
      </c>
      <c r="E186" s="42" t="s">
        <v>68</v>
      </c>
      <c r="F186" s="45">
        <v>210</v>
      </c>
      <c r="G186" s="93">
        <v>1.7</v>
      </c>
      <c r="H186" s="93">
        <v>5.4</v>
      </c>
      <c r="I186" s="93">
        <v>7.2</v>
      </c>
      <c r="J186" s="107">
        <v>84</v>
      </c>
      <c r="K186" s="123" t="s">
        <v>116</v>
      </c>
      <c r="L186" s="119">
        <v>15.61</v>
      </c>
    </row>
    <row r="187" spans="1:12" ht="14.4" x14ac:dyDescent="0.3">
      <c r="A187" s="23"/>
      <c r="B187" s="15"/>
      <c r="C187" s="11"/>
      <c r="D187" s="7" t="s">
        <v>28</v>
      </c>
      <c r="E187" s="42" t="s">
        <v>71</v>
      </c>
      <c r="F187" s="99">
        <v>210</v>
      </c>
      <c r="G187" s="93">
        <v>11.11</v>
      </c>
      <c r="H187" s="93">
        <v>17.260000000000002</v>
      </c>
      <c r="I187" s="93">
        <v>43.47</v>
      </c>
      <c r="J187" s="107">
        <v>372.33</v>
      </c>
      <c r="K187" s="123" t="s">
        <v>96</v>
      </c>
      <c r="L187" s="119">
        <v>53.25</v>
      </c>
    </row>
    <row r="188" spans="1:12" ht="14.4" x14ac:dyDescent="0.3">
      <c r="A188" s="23"/>
      <c r="B188" s="15"/>
      <c r="C188" s="11"/>
      <c r="D188" s="7" t="s">
        <v>29</v>
      </c>
      <c r="E188" s="84"/>
      <c r="F188" s="85"/>
      <c r="G188" s="87"/>
      <c r="H188" s="86"/>
      <c r="I188" s="91"/>
      <c r="J188" s="131"/>
      <c r="K188" s="134"/>
      <c r="L188" s="191"/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5">
        <v>200</v>
      </c>
      <c r="G189" s="47">
        <v>1</v>
      </c>
      <c r="H189" s="46">
        <v>0.2</v>
      </c>
      <c r="I189" s="46">
        <v>20.399999999999999</v>
      </c>
      <c r="J189" s="105">
        <v>92</v>
      </c>
      <c r="K189" s="115" t="s">
        <v>81</v>
      </c>
      <c r="L189" s="119">
        <v>14.19</v>
      </c>
    </row>
    <row r="190" spans="1:12" ht="14.4" x14ac:dyDescent="0.3">
      <c r="A190" s="23"/>
      <c r="B190" s="15"/>
      <c r="C190" s="11"/>
      <c r="D190" s="7" t="s">
        <v>31</v>
      </c>
      <c r="E190" s="42" t="s">
        <v>117</v>
      </c>
      <c r="F190" s="99">
        <v>30</v>
      </c>
      <c r="G190" s="93">
        <v>2.2799999999999998</v>
      </c>
      <c r="H190" s="93">
        <v>0.27</v>
      </c>
      <c r="I190" s="93">
        <v>14.52</v>
      </c>
      <c r="J190" s="107">
        <v>71.400000000000006</v>
      </c>
      <c r="K190" s="113" t="s">
        <v>45</v>
      </c>
      <c r="L190" s="119">
        <v>2.4500000000000002</v>
      </c>
    </row>
    <row r="191" spans="1:12" ht="14.4" x14ac:dyDescent="0.3">
      <c r="A191" s="23"/>
      <c r="B191" s="15"/>
      <c r="C191" s="11"/>
      <c r="D191" s="7" t="s">
        <v>32</v>
      </c>
      <c r="E191" s="42" t="s">
        <v>60</v>
      </c>
      <c r="F191" s="99">
        <v>30</v>
      </c>
      <c r="G191" s="93">
        <v>1.98</v>
      </c>
      <c r="H191" s="93">
        <v>0.33</v>
      </c>
      <c r="I191" s="93">
        <v>12.3</v>
      </c>
      <c r="J191" s="107">
        <v>60</v>
      </c>
      <c r="K191" s="113" t="s">
        <v>45</v>
      </c>
      <c r="L191" s="119">
        <v>2.4500000000000002</v>
      </c>
    </row>
    <row r="192" spans="1:12" ht="14.4" x14ac:dyDescent="0.3">
      <c r="A192" s="23"/>
      <c r="B192" s="15"/>
      <c r="C192" s="11"/>
      <c r="D192" s="6"/>
      <c r="E192" s="42" t="s">
        <v>125</v>
      </c>
      <c r="F192" s="99">
        <v>100</v>
      </c>
      <c r="G192" s="93">
        <v>0.4</v>
      </c>
      <c r="H192" s="93">
        <v>0.4</v>
      </c>
      <c r="I192" s="93">
        <v>9.8000000000000007</v>
      </c>
      <c r="J192" s="107">
        <v>44.4</v>
      </c>
      <c r="K192" s="70" t="s">
        <v>47</v>
      </c>
      <c r="L192" s="119">
        <v>16.05</v>
      </c>
    </row>
    <row r="193" spans="1:12" ht="14.4" x14ac:dyDescent="0.3">
      <c r="A193" s="23"/>
      <c r="B193" s="15"/>
      <c r="C193" s="11"/>
      <c r="D193" s="6"/>
      <c r="E193" s="37"/>
      <c r="F193" s="95"/>
      <c r="G193" s="95"/>
      <c r="H193" s="95"/>
      <c r="I193" s="95"/>
      <c r="J193" s="132"/>
      <c r="K193" s="111"/>
      <c r="L193" s="121"/>
    </row>
    <row r="194" spans="1:12" ht="14.4" x14ac:dyDescent="0.3">
      <c r="A194" s="24"/>
      <c r="B194" s="17"/>
      <c r="C194" s="8"/>
      <c r="D194" s="18" t="s">
        <v>33</v>
      </c>
      <c r="E194" s="130"/>
      <c r="F194" s="19">
        <f>SUM(F185:F193)</f>
        <v>780</v>
      </c>
      <c r="G194" s="19">
        <f t="shared" ref="G194:J194" si="68">SUM(G185:G193)</f>
        <v>18.47</v>
      </c>
      <c r="H194" s="19">
        <f t="shared" si="68"/>
        <v>23.86</v>
      </c>
      <c r="I194" s="19">
        <f t="shared" si="68"/>
        <v>107.68999999999998</v>
      </c>
      <c r="J194" s="106">
        <f t="shared" si="68"/>
        <v>724.12999999999988</v>
      </c>
      <c r="K194" s="114"/>
      <c r="L194" s="190">
        <f t="shared" ref="L194" si="69">SUM(L185:L193)</f>
        <v>104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226" t="s">
        <v>4</v>
      </c>
      <c r="D195" s="232"/>
      <c r="E195" s="126"/>
      <c r="F195" s="73">
        <f>F184+F194</f>
        <v>1310</v>
      </c>
      <c r="G195" s="31">
        <f t="shared" ref="G195" si="70">G184+G194</f>
        <v>32.51</v>
      </c>
      <c r="H195" s="31">
        <f t="shared" ref="H195" si="71">H184+H194</f>
        <v>40.33</v>
      </c>
      <c r="I195" s="31">
        <f t="shared" ref="I195" si="72">I184+I194</f>
        <v>190.85899999999998</v>
      </c>
      <c r="J195" s="109">
        <f t="shared" ref="J195" si="73">J184+J194</f>
        <v>1259.9599999999998</v>
      </c>
      <c r="K195" s="117"/>
      <c r="L195" s="122">
        <f t="shared" ref="L195" si="74">L184+L194</f>
        <v>175.55</v>
      </c>
    </row>
    <row r="196" spans="1:12" ht="13.5" customHeight="1" thickBot="1" x14ac:dyDescent="0.3">
      <c r="A196" s="26"/>
      <c r="B196" s="27"/>
      <c r="C196" s="54" t="s">
        <v>5</v>
      </c>
      <c r="D196" s="75"/>
      <c r="E196" s="74"/>
      <c r="F196" s="76">
        <f>(F24+F43+F62+F81+F100+F120+F138+F157+F176+F195)/(IF(F24=0,0,1)+IF(F43=0,0,1)+IF(F62=0,0,1)+IF(F81=0,0,1)+IF(F100=0,0,1)+IF(F120=0,0,1)+IF(F138=0,0,1)+IF(F157=0,0,1)+IF(F176=0,0,1)+IF(F195=0,0,1))</f>
        <v>1283.95</v>
      </c>
      <c r="G196" s="33">
        <f>(G24+G43+G62+G81+G100+G120+G138+G157+G176+G195)/(IF(G24=0,0,1)+IF(G43=0,0,1)+IF(G62=0,0,1)+IF(G81=0,0,1)+IF(G100=0,0,1)+IF(G120=0,0,1)+IF(G138=0,0,1)+IF(G157=0,0,1)+IF(G176=0,0,1)+IF(G195=0,0,1))</f>
        <v>42.686999999999998</v>
      </c>
      <c r="H196" s="33">
        <f>(H24+H43+H62+H81+H100+H120+H138+H157+H176+H195)/(IF(H24=0,0,1)+IF(H43=0,0,1)+IF(H62=0,0,1)+IF(H81=0,0,1)+IF(H100=0,0,1)+IF(H120=0,0,1)+IF(H138=0,0,1)+IF(H157=0,0,1)+IF(H176=0,0,1)+IF(H195=0,0,1))</f>
        <v>45.188999999999993</v>
      </c>
      <c r="I196" s="33">
        <f>(I24+I43+I62+I81+I100+I120+I138+I157+I176+I195)/(IF(I24=0,0,1)+IF(I43=0,0,1)+IF(I62=0,0,1)+IF(I81=0,0,1)+IF(I100=0,0,1)+IF(I120=0,0,1)+IF(I138=0,0,1)+IF(I157=0,0,1)+IF(I176=0,0,1)+IF(I195=0,0,1))</f>
        <v>191.06889999999996</v>
      </c>
      <c r="J196" s="133">
        <f>(J24+J43+J62+J81+J100+J120+J138+J157+J176+J195)/(IF(J24=0,0,1)+IF(J43=0,0,1)+IF(J62=0,0,1)+IF(J81=0,0,1)+IF(J100=0,0,1)+IF(J120=0,0,1)+IF(J138=0,0,1)+IF(J157=0,0,1)+IF(J176=0,0,1)+IF(J195=0,0,1))</f>
        <v>1345.057</v>
      </c>
      <c r="K196" s="135"/>
      <c r="L196" s="62">
        <f>(L24+L43+L62+L81+L100+L120+L138+L157+L176+L195)/(IF(L24=0,0,1)+IF(L43=0,0,1)+IF(L62=0,0,1)+IF(L81=0,0,1)+IF(L100=0,0,1)+IF(L120=0,0,1)+IF(L138=0,0,1)+IF(L157=0,0,1)+IF(L176=0,0,1)+IF(L195=0,0,1))</f>
        <v>175.54999999999998</v>
      </c>
    </row>
    <row r="198" spans="1:12" x14ac:dyDescent="0.25">
      <c r="G198" s="67"/>
      <c r="H198" s="49"/>
      <c r="K198" s="2"/>
      <c r="L198" s="2"/>
    </row>
    <row r="199" spans="1:12" x14ac:dyDescent="0.25">
      <c r="G199" s="67"/>
      <c r="H199" s="49"/>
      <c r="K199" s="2"/>
      <c r="L199" s="2"/>
    </row>
  </sheetData>
  <sheetProtection password="CF66" sheet="1" objects="1" scenarios="1"/>
  <mergeCells count="13">
    <mergeCell ref="C120:D120"/>
    <mergeCell ref="C138:D138"/>
    <mergeCell ref="C157:D157"/>
    <mergeCell ref="C176:D176"/>
    <mergeCell ref="C195:D195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4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 школа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 Недорезов</cp:lastModifiedBy>
  <cp:lastPrinted>2024-12-17T06:18:00Z</cp:lastPrinted>
  <dcterms:created xsi:type="dcterms:W3CDTF">2022-05-16T14:23:56Z</dcterms:created>
  <dcterms:modified xsi:type="dcterms:W3CDTF">2025-01-31T10:53:14Z</dcterms:modified>
</cp:coreProperties>
</file>